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formance Management-Tracking\"/>
    </mc:Choice>
  </mc:AlternateContent>
  <bookViews>
    <workbookView minimized="1" xWindow="480" yWindow="75" windowWidth="18195" windowHeight="11820" activeTab="7"/>
  </bookViews>
  <sheets>
    <sheet name="Template" sheetId="1" r:id="rId1"/>
    <sheet name="Family Planning" sheetId="4" r:id="rId2"/>
    <sheet name="NFP" sheetId="5" r:id="rId3"/>
    <sheet name="Immunization" sheetId="6" r:id="rId4"/>
    <sheet name="WIC" sheetId="7" r:id="rId5"/>
    <sheet name="Communicable Disease" sheetId="8" r:id="rId6"/>
    <sheet name="Emergency Preparedness" sheetId="9" r:id="rId7"/>
    <sheet name="Administration" sheetId="10" r:id="rId8"/>
    <sheet name="Sheet2" sheetId="2" r:id="rId9"/>
    <sheet name="Sheet3" sheetId="3" r:id="rId10"/>
  </sheets>
  <externalReferences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D12" i="3" l="1"/>
  <c r="D11" i="3"/>
  <c r="N16" i="2"/>
  <c r="P15" i="2"/>
  <c r="N15" i="2"/>
  <c r="D15" i="2"/>
  <c r="D14" i="2"/>
  <c r="D7" i="9" l="1"/>
  <c r="D5" i="9" l="1"/>
  <c r="D8" i="9" l="1"/>
  <c r="D6" i="9" l="1"/>
</calcChain>
</file>

<file path=xl/sharedStrings.xml><?xml version="1.0" encoding="utf-8"?>
<sst xmlns="http://schemas.openxmlformats.org/spreadsheetml/2006/main" count="736" uniqueCount="245">
  <si>
    <t>Program Name</t>
  </si>
  <si>
    <t>Goal 1:</t>
  </si>
  <si>
    <t>Objective or Activity:</t>
  </si>
  <si>
    <t>Objectives &amp; Performance Measures</t>
  </si>
  <si>
    <t>Measures:</t>
  </si>
  <si>
    <t>Goal 2:</t>
  </si>
  <si>
    <t>Goal 3:</t>
  </si>
  <si>
    <t>Timeline</t>
  </si>
  <si>
    <t>1 year</t>
  </si>
  <si>
    <t>Related Numbers</t>
  </si>
  <si>
    <t>Target</t>
  </si>
  <si>
    <t>Reporting Frequency</t>
  </si>
  <si>
    <t>Reponsible Party</t>
  </si>
  <si>
    <t>Data Source</t>
  </si>
  <si>
    <t>Notes</t>
  </si>
  <si>
    <t>Support &amp; Documentation</t>
  </si>
  <si>
    <t>Goal Met</t>
  </si>
  <si>
    <t>Y or N</t>
  </si>
  <si>
    <t>QI</t>
  </si>
  <si>
    <t>F/U</t>
  </si>
  <si>
    <t># of employees</t>
  </si>
  <si>
    <t>quarterly</t>
  </si>
  <si>
    <t>Program coordinator</t>
  </si>
  <si>
    <t>Ahlers</t>
  </si>
  <si>
    <t>Family Planning</t>
  </si>
  <si>
    <t>Immunizations</t>
  </si>
  <si>
    <t>WIC</t>
  </si>
  <si>
    <t>Communicable Disease</t>
  </si>
  <si>
    <t>Emergency Preparedness</t>
  </si>
  <si>
    <t>Goal 4:</t>
  </si>
  <si>
    <t xml:space="preserve">Objective or Activity:  </t>
  </si>
  <si>
    <t>Internal Medical Audit</t>
  </si>
  <si>
    <t>Family Planning is operating within budget (refer to monthly FAS)</t>
  </si>
  <si>
    <t>Objective or Activity:  (Administration) Records are complete &amp; have appropriate documentation.</t>
  </si>
  <si>
    <t>To Provide Affordable, Confidential, Quality Reproductive Health Services</t>
  </si>
  <si>
    <t>Objective or Activity: (Fiscal Management) Family Planning is a fiscally sound and sustainable program.</t>
  </si>
  <si>
    <t>Objective or Activity:  (Billing &amp; Eligibility) Billing is completed timely &amp; efficiently.</t>
  </si>
  <si>
    <t># of claims past 120 days and/or denied claims.</t>
  </si>
  <si>
    <t>Objective or Activity: (Billing &amp; Eligibilty)  Patients are screened for financial eligibilty so that the right people get the right program.</t>
  </si>
  <si>
    <t>% of clients with a financial screen annually.</t>
  </si>
  <si>
    <t xml:space="preserve">Chart review </t>
  </si>
  <si>
    <t>Annual</t>
  </si>
  <si>
    <t>Objective or Activity: (Direct Patient Care &amp; Patient Education) Customer Satisfaction: All patients questions are answered, patients served in a timely manner.</t>
  </si>
  <si>
    <t># total patients</t>
  </si>
  <si>
    <t>Objective or Activity: (Community Education &amp; Outreach) Community is aware of Family Planning Services</t>
  </si>
  <si>
    <t># of Native American patients</t>
  </si>
  <si>
    <t># of outreach activities</t>
  </si>
  <si>
    <t>Objective or Activity: (Community Education &amp; Outreach) Community is educated on reproductive health and STI's</t>
  </si>
  <si>
    <t>Objective or Activity: (Community Education &amp; Outreach) Condoms are accessible to community members.</t>
  </si>
  <si>
    <t># of condoms distributed</t>
  </si>
  <si>
    <t>Objective or Activity: (Professional Development)  Family Planning Staff will follow the Workforce Development Plan.</t>
  </si>
  <si>
    <t>See Workforce Development Plan</t>
  </si>
  <si>
    <t>Workforce Development Plan</t>
  </si>
  <si>
    <t>Workplan</t>
  </si>
  <si>
    <t>DPHHS</t>
  </si>
  <si>
    <t>Charts</t>
  </si>
  <si>
    <t>Zirmed</t>
  </si>
  <si>
    <t>FAS</t>
  </si>
  <si>
    <t>Program Coordinator</t>
  </si>
  <si>
    <t>Hill County residents are protected from vaccine preventable diseases.</t>
  </si>
  <si>
    <t>Objective or Activity: (Billing &amp; Eligibility) Clients are screened and linked to the appropriate immunization programs.</t>
  </si>
  <si>
    <t>Objective or Activity: (Billing &amp; Eligibility) Billing is completed timely and efficiently.</t>
  </si>
  <si>
    <t>Objective or Activity: (Education &amp; Outreach) In Hill County, there is a provider coalition focused on immunizations. (HIT)</t>
  </si>
  <si>
    <t>Objective or Activity: (Education &amp; Outreach) Daycare immunization records are screened for up-to-date status.</t>
  </si>
  <si>
    <t>Objective or Activity: (Education &amp; Outreach) Provide 3-4 community educational opportunities about immunizations.</t>
  </si>
  <si>
    <t>Objective or Activity: (Education &amp; Outreach) Work with schools to ensure compliance with immunization rates.</t>
  </si>
  <si>
    <t># of program assignment inaccuracies.</t>
  </si>
  <si>
    <t># of claims past 120 days.</t>
  </si>
  <si>
    <t># of meetings.</t>
  </si>
  <si>
    <t>% of licensed daycare reviews.</t>
  </si>
  <si>
    <t># of community educational opportunities given about immunizations.</t>
  </si>
  <si>
    <t>Objective or Activity: (Administration of Immunizations) Patients are educated on CDC and ACIP recommendations at every encounter to ensure there are no missed opportunities.</t>
  </si>
  <si>
    <t># of immunization errors (related to the 6 R's)</t>
  </si>
  <si>
    <t>Objective or Activity: (Administration of Immunizations) Timely completion of inventory.</t>
  </si>
  <si>
    <t>Vaccine inventory matches immunizations given</t>
  </si>
  <si>
    <t>monthly</t>
  </si>
  <si>
    <t xml:space="preserve">Objective or Activity: (Administration of Immunizations) All consented immunizations entered into the state registry </t>
  </si>
  <si>
    <t># of missed opportunities</t>
  </si>
  <si>
    <t>DPHHS report</t>
  </si>
  <si>
    <t>Objective or Activity: (Quality Assurance Based on ACIP Recommendations)  Vaccine Information Sheets are current &amp; distributed at each visit.</t>
  </si>
  <si>
    <t>Objective or Activity: (Quality Assurance Based on ACIP Recommendations)  Vaccine Integrity is maintained.</t>
  </si>
  <si>
    <t>Objective or Activity: (Quality Assurance Based on ACIP Recommendations)  Best practices from the CDC and ACIP are followed to ensure: client safety; staff safety and education; and 6 R's.</t>
  </si>
  <si>
    <t>Objective or Activity: (Quality Assurance Based on ACIP Recommendations)  Standing orders are current and reflect ACIP recommendations.</t>
  </si>
  <si>
    <t># of cold-chain temperature excursions</t>
  </si>
  <si>
    <t>Standing orders reviewed</t>
  </si>
  <si>
    <t>annual</t>
  </si>
  <si>
    <t>daily</t>
  </si>
  <si>
    <t>Objective or Activity: (Professional Development) Immunization program staff will follow the Workforce Development Plan.</t>
  </si>
  <si>
    <t>See workforce development plan</t>
  </si>
  <si>
    <t>Increasing opportunities to access healthy foods, improving nutritional understanding, nutritional health, and breastfeeding support for Women, Infants and Children in Hill, Liberty, &amp; Blaine Counties.</t>
  </si>
  <si>
    <t>Objective or Activity: (Data Collection) Collect accurate data that can provide a clear picture of the health needs of WIC clients.</t>
  </si>
  <si>
    <t>Objective or Activity: (Data Collection) Staff maintains calibration equipment.</t>
  </si>
  <si>
    <t># of months between equipment calibration.</t>
  </si>
  <si>
    <t>Objective or Activity: (Referrals &amp; Outreach) Provide assistance with referrals to community resources.</t>
  </si>
  <si>
    <t>Objective or Activity: (Referrals &amp; Outreach) Educate community of WIC program &amp; benefits.</t>
  </si>
  <si>
    <t xml:space="preserve"># of outreach activities </t>
  </si>
  <si>
    <t>annually</t>
  </si>
  <si>
    <t>Objective or Activity: (Fiscal Management) WIC is a fiscally sound and sustainable program.</t>
  </si>
  <si>
    <t># of months WIC is operating within budget.</t>
  </si>
  <si>
    <t>Objective or Activity: (Administration) Perform all aspects of client visit.</t>
  </si>
  <si>
    <t>Score on the DPHHS monitoring site visit. (2 years)</t>
  </si>
  <si>
    <t>Objective or Activity: (Administration) Ensure retail stores are compliant with WIC guidelines and rules.</t>
  </si>
  <si>
    <t># of compliant retail stores. (3 years or as needed)</t>
  </si>
  <si>
    <t># of cashed vouchers.</t>
  </si>
  <si>
    <t>Objective or Activity: (Administration) Customer Satisfaction: All patient questions are answered, patients are served in a timely manner.</t>
  </si>
  <si>
    <t>Objective or Activity: (Education/Support) Provide nutritional/breastfeeding education through evidence-based resources.</t>
  </si>
  <si>
    <t>Objective or Activity: (Education/Support) Provide support and guidance to families that allows them to make informed decisions.</t>
  </si>
  <si>
    <t xml:space="preserve"># of Nutrition Education visits </t>
  </si>
  <si>
    <t>DPHHS site visit score</t>
  </si>
  <si>
    <t>Objective or Activity: (Professional Development) WIC staff will folllow the Workforce Development Plan.</t>
  </si>
  <si>
    <t>See Workforce Development Plan.</t>
  </si>
  <si>
    <t>Goal:</t>
  </si>
  <si>
    <t>Objective or Activity: (Data Collection/Reporting) Collect accurate and timely data to identify outbreaks and emerging health concerns.</t>
  </si>
  <si>
    <t>Objective or Activity: (Community Education) Community is provided information on communicable disease issues.</t>
  </si>
  <si>
    <t># of media outlets to provide increased community awareness.</t>
  </si>
  <si>
    <t>Objective or Activity: (Professional Development) Communicable disease staff will follow the Workforce Development Plan.</t>
  </si>
  <si>
    <t>Upgrade and enhance local Public Health capacity to respond to events impacting public health, through planning, assessment, and development of prepatedness and response activities.</t>
  </si>
  <si>
    <t>Objective or Activity: (Preparedness) Support preparedness for and response to emergencies, threats, and disasters with Public Health implications.</t>
  </si>
  <si>
    <t>% of successful 24/7 notification system (State)</t>
  </si>
  <si>
    <t>% of successful 24/7 notification system (local)</t>
  </si>
  <si>
    <t>Objective or Activity: (Professional Development) All staff will follow the Workforce Development Plan.</t>
  </si>
  <si>
    <t>Objective or Activity: (Community Outreach) NFP will be promoted within the community.</t>
  </si>
  <si>
    <t># of referrals</t>
  </si>
  <si>
    <t># of NFP outreach activities.</t>
  </si>
  <si>
    <t>Objective or Activity: (Program Operations) NFP grant and program requirements are met.</t>
  </si>
  <si>
    <t>Objective or Activity: (Program Operations) NFP model fidelity is met.</t>
  </si>
  <si>
    <t>Objective or Activity: (Program Operations) Public Health Concepts are promoted.</t>
  </si>
  <si>
    <t>Objective or Activity: (Professional Development) NFP staff will follow the Workforce Development Plan.</t>
  </si>
  <si>
    <t>Promote health and development for first-time, low-income pregnant women and their infants by: Improving school readiness, decreasing abuse and neglect, increasing self-sufficiency, increasing appropriate referrals, increasing positive pregnancy outcomes.</t>
  </si>
  <si>
    <t>fiscal year</t>
  </si>
  <si>
    <t>Coordinator</t>
  </si>
  <si>
    <t>Administrative Assistant</t>
  </si>
  <si>
    <t>Heatlh Educator</t>
  </si>
  <si>
    <t>All Staff</t>
  </si>
  <si>
    <t>Biannual</t>
  </si>
  <si>
    <t>Bridget</t>
  </si>
  <si>
    <t>State Generated reports</t>
  </si>
  <si>
    <t>PIO</t>
  </si>
  <si>
    <t>Home Visitor</t>
  </si>
  <si>
    <t>Home Visitor/NFP Administrator</t>
  </si>
  <si>
    <t>NFP Administrator/NFP Nurse Supervisor</t>
  </si>
  <si>
    <t>MISR report</t>
  </si>
  <si>
    <t>quartelry</t>
  </si>
  <si>
    <t>NFP Nurse Supervisor</t>
  </si>
  <si>
    <t>MIECHV Data System</t>
  </si>
  <si>
    <t>individual staff</t>
  </si>
  <si>
    <t>Train Transcript</t>
  </si>
  <si>
    <t>Program Assistant</t>
  </si>
  <si>
    <t>imMTrax</t>
  </si>
  <si>
    <t>Program Assistant/Immunization Nurse</t>
  </si>
  <si>
    <t>Spreadsheet on Network (Need to Create)</t>
  </si>
  <si>
    <t>Program Assistant Records from daycare reviews</t>
  </si>
  <si>
    <t>Program Assistant/Immunization Nurse/PH Director</t>
  </si>
  <si>
    <t>Vaccine Coordinator</t>
  </si>
  <si>
    <t>Inventory sheets</t>
  </si>
  <si>
    <t>imMTrax and Inventory Count</t>
  </si>
  <si>
    <t>PH Director</t>
  </si>
  <si>
    <t>I don't know how to measure this!!! :(</t>
  </si>
  <si>
    <t>Daily</t>
  </si>
  <si>
    <t>Data Loggers</t>
  </si>
  <si>
    <t>PH Director/Health Officer</t>
  </si>
  <si>
    <t>Network</t>
  </si>
  <si>
    <t>Individual staff</t>
  </si>
  <si>
    <r>
      <t xml:space="preserve"># of </t>
    </r>
    <r>
      <rPr>
        <b/>
        <sz val="11"/>
        <color theme="1"/>
        <rFont val="Calibri"/>
        <family val="2"/>
        <scheme val="minor"/>
      </rPr>
      <t>children</t>
    </r>
    <r>
      <rPr>
        <sz val="11"/>
        <color theme="1"/>
        <rFont val="Calibri"/>
        <family val="2"/>
        <scheme val="minor"/>
      </rPr>
      <t xml:space="preserve"> with low iron </t>
    </r>
  </si>
  <si>
    <r>
      <t xml:space="preserve"># of </t>
    </r>
    <r>
      <rPr>
        <b/>
        <sz val="11"/>
        <color theme="1"/>
        <rFont val="Calibri"/>
        <family val="2"/>
        <scheme val="minor"/>
      </rPr>
      <t>pregnant mothers</t>
    </r>
    <r>
      <rPr>
        <sz val="11"/>
        <color theme="1"/>
        <rFont val="Calibri"/>
        <family val="2"/>
        <scheme val="minor"/>
      </rPr>
      <t xml:space="preserve"> with low iron</t>
    </r>
  </si>
  <si>
    <r>
      <t xml:space="preserve"># of </t>
    </r>
    <r>
      <rPr>
        <b/>
        <sz val="11"/>
        <color theme="1"/>
        <rFont val="Calibri"/>
        <family val="2"/>
        <scheme val="minor"/>
      </rPr>
      <t>breastfeeding children</t>
    </r>
    <r>
      <rPr>
        <sz val="11"/>
        <color theme="1"/>
        <rFont val="Calibri"/>
        <family val="2"/>
        <scheme val="minor"/>
      </rPr>
      <t xml:space="preserve"> with low iron</t>
    </r>
  </si>
  <si>
    <r>
      <t xml:space="preserve"># of </t>
    </r>
    <r>
      <rPr>
        <b/>
        <sz val="11"/>
        <color theme="1"/>
        <rFont val="Calibri"/>
        <family val="2"/>
        <scheme val="minor"/>
      </rPr>
      <t>non-breastfeeding children</t>
    </r>
    <r>
      <rPr>
        <sz val="11"/>
        <color theme="1"/>
        <rFont val="Calibri"/>
        <family val="2"/>
        <scheme val="minor"/>
      </rPr>
      <t xml:space="preserve"> with low iron</t>
    </r>
  </si>
  <si>
    <t>1 yesr</t>
  </si>
  <si>
    <t>yearly</t>
  </si>
  <si>
    <t>all staff</t>
  </si>
  <si>
    <t>State</t>
  </si>
  <si>
    <t>3 mo</t>
  </si>
  <si>
    <t>program coordinator</t>
  </si>
  <si>
    <t>expenditure reports</t>
  </si>
  <si>
    <t>2 years</t>
  </si>
  <si>
    <t>&gt;80%</t>
  </si>
  <si>
    <t>3 years</t>
  </si>
  <si>
    <t>M-Spirit</t>
  </si>
  <si>
    <r>
      <t>Breastfeeding rates-</t>
    </r>
    <r>
      <rPr>
        <b/>
        <sz val="11"/>
        <color theme="1"/>
        <rFont val="Calibri"/>
        <family val="2"/>
        <scheme val="minor"/>
      </rPr>
      <t>Initiation</t>
    </r>
  </si>
  <si>
    <r>
      <t>Breastfeeding rates-</t>
    </r>
    <r>
      <rPr>
        <b/>
        <sz val="11"/>
        <color theme="1"/>
        <rFont val="Calibri"/>
        <family val="2"/>
        <scheme val="minor"/>
      </rPr>
      <t xml:space="preserve"> 3 months</t>
    </r>
  </si>
  <si>
    <r>
      <t>Breastfeeding rates-</t>
    </r>
    <r>
      <rPr>
        <b/>
        <sz val="11"/>
        <color theme="1"/>
        <rFont val="Calibri"/>
        <family val="2"/>
        <scheme val="minor"/>
      </rPr>
      <t xml:space="preserve"> 6 months</t>
    </r>
  </si>
  <si>
    <r>
      <t xml:space="preserve">Breastfeeding rates- </t>
    </r>
    <r>
      <rPr>
        <b/>
        <sz val="11"/>
        <color theme="1"/>
        <rFont val="Calibri"/>
        <family val="2"/>
        <scheme val="minor"/>
      </rPr>
      <t>12 months</t>
    </r>
  </si>
  <si>
    <r>
      <t>Prevent and control the spread of</t>
    </r>
    <r>
      <rPr>
        <sz val="11"/>
        <color theme="1"/>
        <rFont val="Calibri"/>
        <family val="2"/>
        <scheme val="minor"/>
      </rPr>
      <t xml:space="preserve"> Communicable</t>
    </r>
    <r>
      <rPr>
        <sz val="14"/>
        <color theme="1"/>
        <rFont val="Calibri"/>
        <family val="2"/>
        <scheme val="minor"/>
      </rPr>
      <t xml:space="preserve"> Disease through investigation, education, and treatment in Hill County's jurisdiction.</t>
    </r>
  </si>
  <si>
    <t>SELECT</t>
  </si>
  <si>
    <t>PHEP Yr</t>
  </si>
  <si>
    <t>Excel Doc.</t>
  </si>
  <si>
    <t>2016-2017%20Bridget%20Perform%20Manag.xlsx#'PHEP-24-7 Local'!A1</t>
  </si>
  <si>
    <t>2016-2017%20Bridget%20Perform%20Manag.xlsx#'PHEP-HAN tests'!A1</t>
  </si>
  <si>
    <t>2016-2017%20Bridget%20Perform%20Manag.xlsx#'PHEP -HAN msgs'!A1</t>
  </si>
  <si>
    <t>2016-2017%20Bridget%20Perform%20Manag.xlsx#'PHEP- 24-7 State'!A1</t>
  </si>
  <si>
    <t>2016-2017 State 24/7 Calls</t>
  </si>
  <si>
    <t>2015-2016 State 24/7 Calls</t>
  </si>
  <si>
    <t>Month</t>
  </si>
  <si>
    <t>Date</t>
  </si>
  <si>
    <t>Contact Mode</t>
  </si>
  <si>
    <t>Result</t>
  </si>
  <si>
    <t>Follow-up Required</t>
  </si>
  <si>
    <t>Response Time</t>
  </si>
  <si>
    <t>Strengths</t>
  </si>
  <si>
    <t>Weakness</t>
  </si>
  <si>
    <t>Dispatch</t>
  </si>
  <si>
    <t>Pass</t>
  </si>
  <si>
    <t>No</t>
  </si>
  <si>
    <t>Fail</t>
  </si>
  <si>
    <t>Yes</t>
  </si>
  <si>
    <t>TOTAL Passed</t>
  </si>
  <si>
    <t>TOTAL % Passed</t>
  </si>
  <si>
    <r>
      <rPr>
        <sz val="11"/>
        <color theme="1"/>
        <rFont val="Calibri"/>
        <family val="2"/>
      </rPr>
      <t>←</t>
    </r>
    <r>
      <rPr>
        <sz val="11"/>
        <color theme="1"/>
        <rFont val="Calibri"/>
        <family val="2"/>
        <scheme val="minor"/>
      </rPr>
      <t>Average minutes to respond</t>
    </r>
  </si>
  <si>
    <t>2016-2017 Local 24/7 Calls</t>
  </si>
  <si>
    <t>Quarter</t>
  </si>
  <si>
    <t>Baseline</t>
  </si>
  <si>
    <t>target criteria-TBD</t>
  </si>
  <si>
    <t>Appropriate % of budget used/ revenue received-TBD</t>
  </si>
  <si>
    <t># of claims-TBD</t>
  </si>
  <si>
    <t># of clients screened-TBD</t>
  </si>
  <si>
    <t># of charts reviewed-TBD</t>
  </si>
  <si>
    <t># of surveys received-TBD</t>
  </si>
  <si>
    <t># of patients-TBD</t>
  </si>
  <si>
    <t># of NAI reached-TBD</t>
  </si>
  <si>
    <t># of activities-TBD</t>
  </si>
  <si>
    <t># of outreach events-TBD</t>
  </si>
  <si>
    <t># of condoms distributed-TBD</t>
  </si>
  <si>
    <t>TBD</t>
  </si>
  <si>
    <t># of active clients</t>
  </si>
  <si>
    <t>All program requirements are being followed and program fidelity is met</t>
  </si>
  <si>
    <t>ETO or MIECHV</t>
  </si>
  <si>
    <t>% of children enrolled in NFP who are up-to-date on immunizations</t>
  </si>
  <si>
    <t>Activity Plan</t>
  </si>
  <si>
    <t>Nurse-Family Partnership</t>
  </si>
  <si>
    <t># of Group Connections offered</t>
  </si>
  <si>
    <t>% of appropriate referrals</t>
  </si>
  <si>
    <t>biennial</t>
  </si>
  <si>
    <t>State site review</t>
  </si>
  <si>
    <t>average # of participants</t>
  </si>
  <si>
    <t>survey monkey</t>
  </si>
  <si>
    <t>Spreadsheet</t>
  </si>
  <si>
    <t>TRAIN</t>
  </si>
  <si>
    <t>Enusre timeliness and completeness standards are met excluding STDs</t>
  </si>
  <si>
    <t>Media spreadsheet</t>
  </si>
  <si>
    <t>% of responses to tests of HAN system.</t>
  </si>
  <si>
    <t>% of HANS distributed and forwarded to the State</t>
  </si>
  <si>
    <t>Reconcile QI</t>
  </si>
  <si>
    <t>Administration</t>
  </si>
  <si>
    <t>% ofcustomers satisfied or % of patient questions adequately answered</t>
  </si>
  <si>
    <t>% of customers satisfied or % of patients questions adequately answered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</si>
</sst>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Aharoni"/>
      <charset val="177"/>
    </font>
    <font>
      <sz val="28"/>
      <color theme="1"/>
      <name val="Aharoni"/>
      <charset val="177"/>
    </font>
    <font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49B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0" fillId="7" borderId="0" xfId="0" applyFill="1"/>
    <xf numFmtId="0" fontId="1" fillId="5" borderId="0" xfId="0" applyFont="1" applyFill="1" applyAlignment="1">
      <alignment horizontal="center"/>
    </xf>
    <xf numFmtId="0" fontId="3" fillId="5" borderId="0" xfId="0" applyFont="1" applyFill="1"/>
    <xf numFmtId="0" fontId="0" fillId="6" borderId="1" xfId="0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9" fontId="0" fillId="0" borderId="0" xfId="0" applyNumberFormat="1"/>
    <xf numFmtId="0" fontId="3" fillId="5" borderId="0" xfId="0" applyFont="1" applyFill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5" xfId="0" applyBorder="1"/>
    <xf numFmtId="9" fontId="0" fillId="0" borderId="5" xfId="0" applyNumberFormat="1" applyBorder="1"/>
    <xf numFmtId="0" fontId="1" fillId="0" borderId="5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7" xfId="0" applyBorder="1"/>
    <xf numFmtId="0" fontId="0" fillId="0" borderId="5" xfId="0" applyBorder="1" applyAlignment="1">
      <alignment horizontal="center" wrapText="1"/>
    </xf>
    <xf numFmtId="0" fontId="2" fillId="6" borderId="5" xfId="0" applyFont="1" applyFill="1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left" vertic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0" fillId="7" borderId="5" xfId="0" applyFill="1" applyBorder="1"/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4" borderId="5" xfId="0" applyFont="1" applyFill="1" applyBorder="1" applyAlignment="1">
      <alignment horizontal="center" wrapText="1"/>
    </xf>
    <xf numFmtId="0" fontId="1" fillId="0" borderId="5" xfId="0" applyFont="1" applyBorder="1"/>
    <xf numFmtId="0" fontId="1" fillId="4" borderId="5" xfId="0" applyFont="1" applyFill="1" applyBorder="1" applyAlignment="1">
      <alignment horizontal="centerContinuous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0" fillId="0" borderId="0" xfId="0"/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left"/>
    </xf>
    <xf numFmtId="0" fontId="0" fillId="7" borderId="5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3" fillId="5" borderId="0" xfId="0" applyFont="1" applyFill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0" borderId="0" xfId="0"/>
    <xf numFmtId="0" fontId="11" fillId="0" borderId="5" xfId="1" applyBorder="1" applyAlignment="1">
      <alignment wrapText="1"/>
    </xf>
    <xf numFmtId="0" fontId="0" fillId="0" borderId="5" xfId="0" applyFont="1" applyBorder="1" applyAlignment="1">
      <alignment horizontal="center" wrapText="1"/>
    </xf>
    <xf numFmtId="9" fontId="0" fillId="0" borderId="5" xfId="0" applyNumberFormat="1" applyFont="1" applyBorder="1" applyAlignment="1">
      <alignment horizontal="center" wrapText="1"/>
    </xf>
    <xf numFmtId="0" fontId="0" fillId="7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3" fillId="0" borderId="20" xfId="0" applyNumberFormat="1" applyFont="1" applyBorder="1"/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wrapText="1"/>
    </xf>
    <xf numFmtId="14" fontId="13" fillId="0" borderId="5" xfId="0" applyNumberFormat="1" applyFont="1" applyBorder="1"/>
    <xf numFmtId="0" fontId="13" fillId="0" borderId="5" xfId="0" applyFont="1" applyBorder="1"/>
    <xf numFmtId="14" fontId="0" fillId="0" borderId="5" xfId="0" applyNumberFormat="1" applyBorder="1"/>
    <xf numFmtId="0" fontId="1" fillId="0" borderId="0" xfId="0" applyFont="1" applyAlignment="1">
      <alignment horizontal="center" vertical="center"/>
    </xf>
    <xf numFmtId="14" fontId="0" fillId="0" borderId="24" xfId="0" applyNumberFormat="1" applyBorder="1"/>
    <xf numFmtId="9" fontId="1" fillId="0" borderId="0" xfId="2" applyFont="1" applyAlignment="1">
      <alignment horizontal="center" vertical="center"/>
    </xf>
    <xf numFmtId="1" fontId="0" fillId="0" borderId="0" xfId="2" applyNumberFormat="1" applyFont="1" applyAlignment="1">
      <alignment horizontal="center" vertical="center"/>
    </xf>
    <xf numFmtId="0" fontId="0" fillId="0" borderId="20" xfId="0" applyBorder="1"/>
    <xf numFmtId="9" fontId="0" fillId="0" borderId="0" xfId="0" applyNumberFormat="1" applyAlignment="1">
      <alignment horizontal="center" vertical="center"/>
    </xf>
    <xf numFmtId="0" fontId="0" fillId="14" borderId="5" xfId="0" applyFill="1" applyBorder="1"/>
    <xf numFmtId="0" fontId="0" fillId="0" borderId="0" xfId="0"/>
    <xf numFmtId="0" fontId="0" fillId="0" borderId="5" xfId="0" applyNumberFormat="1" applyBorder="1"/>
    <xf numFmtId="0" fontId="0" fillId="7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15" fillId="0" borderId="5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wrapText="1"/>
    </xf>
    <xf numFmtId="10" fontId="0" fillId="0" borderId="5" xfId="0" applyNumberFormat="1" applyFont="1" applyBorder="1" applyAlignment="1">
      <alignment horizontal="center" wrapText="1"/>
    </xf>
    <xf numFmtId="0" fontId="0" fillId="0" borderId="0" xfId="0"/>
    <xf numFmtId="0" fontId="1" fillId="5" borderId="0" xfId="0" applyFont="1" applyFill="1" applyAlignment="1">
      <alignment horizontal="center"/>
    </xf>
    <xf numFmtId="0" fontId="2" fillId="6" borderId="18" xfId="0" applyFont="1" applyFill="1" applyBorder="1" applyAlignment="1">
      <alignment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/>
    <xf numFmtId="0" fontId="2" fillId="6" borderId="11" xfId="0" applyFont="1" applyFill="1" applyBorder="1" applyAlignment="1">
      <alignment horizontal="center" wrapText="1"/>
    </xf>
    <xf numFmtId="0" fontId="0" fillId="11" borderId="5" xfId="0" applyFill="1" applyBorder="1"/>
    <xf numFmtId="0" fontId="0" fillId="0" borderId="0" xfId="0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0" fillId="0" borderId="0" xfId="0" applyAlignment="1"/>
    <xf numFmtId="0" fontId="5" fillId="9" borderId="3" xfId="0" applyFont="1" applyFill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11" borderId="3" xfId="0" applyFont="1" applyFill="1" applyBorder="1" applyAlignment="1">
      <alignment horizontal="left"/>
    </xf>
    <xf numFmtId="0" fontId="4" fillId="11" borderId="4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top" wrapText="1"/>
    </xf>
    <xf numFmtId="0" fontId="4" fillId="12" borderId="3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3" borderId="3" xfId="0" applyFont="1" applyFill="1" applyBorder="1" applyAlignment="1">
      <alignment horizontal="left"/>
    </xf>
    <xf numFmtId="0" fontId="4" fillId="13" borderId="4" xfId="0" applyFont="1" applyFill="1" applyBorder="1" applyAlignment="1">
      <alignment horizontal="left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1">
    <dxf>
      <numFmt numFmtId="14" formatCode="0.00%"/>
    </dxf>
  </dxfs>
  <tableStyles count="0" defaultTableStyle="TableStyleMedium2" defaultPivotStyle="PivotStyleLight16"/>
  <colors>
    <mruColors>
      <color rgb="FFFF9999"/>
      <color rgb="FFF49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i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%20Bridget%20Perform%20Man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avercreek\Public\Performance%20Management-Tracking\2016-2017%20Bridget%20Perform%20Man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 Dx-Dx Packets"/>
      <sheetName val="PHEP -HAN msgs"/>
      <sheetName val="PHEP-HAN tests"/>
      <sheetName val="PHEP-24-7 Local"/>
      <sheetName val="PHEP- 24-7 State"/>
    </sheetNames>
    <sheetDataSet>
      <sheetData sheetId="0">
        <row r="23">
          <cell r="C23">
            <v>11</v>
          </cell>
        </row>
      </sheetData>
      <sheetData sheetId="1">
        <row r="41">
          <cell r="C41">
            <v>4</v>
          </cell>
        </row>
      </sheetData>
      <sheetData sheetId="2">
        <row r="7">
          <cell r="G7">
            <v>0.7098214285714286</v>
          </cell>
        </row>
      </sheetData>
      <sheetData sheetId="3">
        <row r="12">
          <cell r="D12" t="e">
            <v>#DIV/0!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 Dx-Dx Packets"/>
      <sheetName val="PHEP -HAN msgs"/>
      <sheetName val="PHEP-HAN tests"/>
      <sheetName val="PHEP-24-7 Local"/>
      <sheetName val="PHEP- 24-7 State"/>
    </sheetNames>
    <sheetDataSet>
      <sheetData sheetId="0"/>
      <sheetData sheetId="1"/>
      <sheetData sheetId="2">
        <row r="7">
          <cell r="G7" t="e">
            <v>#DIV/0!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 Dx-Dx Packets"/>
      <sheetName val="PHEP -HAN msgs"/>
      <sheetName val="PHEP-HAN tests"/>
      <sheetName val="PHEP-24-7 Local"/>
      <sheetName val="PHEP- 24-7 State"/>
    </sheetNames>
    <sheetDataSet>
      <sheetData sheetId="0"/>
      <sheetData sheetId="1"/>
      <sheetData sheetId="2"/>
      <sheetData sheetId="3"/>
      <sheetData sheetId="4">
        <row r="15"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2016-2017%20Bridget%20Perform%20Manag.xlsx" TargetMode="External"/><Relationship Id="rId2" Type="http://schemas.openxmlformats.org/officeDocument/2006/relationships/hyperlink" Target="2016-2017%20Bridget%20Perform%20Manag.xlsx" TargetMode="External"/><Relationship Id="rId1" Type="http://schemas.openxmlformats.org/officeDocument/2006/relationships/hyperlink" Target="2016-2017%20Bridget%20Perform%20Manag.xlsx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2016-2017%20Bridget%20Perform%20Manag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70" zoomScaleNormal="70" workbookViewId="0">
      <selection activeCell="A37" sqref="A37"/>
    </sheetView>
  </sheetViews>
  <sheetFormatPr defaultRowHeight="15" x14ac:dyDescent="0.25"/>
  <cols>
    <col min="1" max="1" width="45.28515625" customWidth="1"/>
    <col min="2" max="2" width="77" customWidth="1"/>
    <col min="3" max="3" width="11.85546875" customWidth="1"/>
    <col min="4" max="4" width="18.42578125" customWidth="1"/>
    <col min="6" max="6" width="27.5703125" customWidth="1"/>
    <col min="7" max="7" width="27.140625" customWidth="1"/>
    <col min="8" max="8" width="18.28515625" customWidth="1"/>
    <col min="9" max="9" width="27.5703125" customWidth="1"/>
    <col min="10" max="10" width="13" customWidth="1"/>
  </cols>
  <sheetData>
    <row r="1" spans="1:12" ht="35.25" customHeight="1" thickBot="1" x14ac:dyDescent="0.5">
      <c r="A1" s="128" t="s">
        <v>0</v>
      </c>
      <c r="B1" s="129"/>
      <c r="C1" s="9"/>
      <c r="D1" s="9"/>
      <c r="E1" s="9"/>
      <c r="F1" s="9"/>
      <c r="G1" s="9"/>
      <c r="H1" s="9"/>
      <c r="I1" s="12" t="s">
        <v>15</v>
      </c>
      <c r="J1" s="13" t="s">
        <v>16</v>
      </c>
      <c r="K1" s="15"/>
      <c r="L1" s="16"/>
    </row>
    <row r="2" spans="1:12" ht="29.25" customHeight="1" thickBot="1" x14ac:dyDescent="0.3">
      <c r="A2" s="126" t="s">
        <v>1</v>
      </c>
      <c r="B2" s="8" t="s">
        <v>3</v>
      </c>
      <c r="C2" s="10" t="s">
        <v>7</v>
      </c>
      <c r="D2" s="10" t="s">
        <v>9</v>
      </c>
      <c r="E2" s="10" t="s">
        <v>10</v>
      </c>
      <c r="F2" s="10" t="s">
        <v>11</v>
      </c>
      <c r="G2" s="11" t="s">
        <v>12</v>
      </c>
      <c r="H2" s="10" t="s">
        <v>13</v>
      </c>
      <c r="I2" s="12" t="s">
        <v>14</v>
      </c>
      <c r="J2" s="13" t="s">
        <v>17</v>
      </c>
      <c r="K2" s="14" t="s">
        <v>18</v>
      </c>
      <c r="L2" s="12" t="s">
        <v>19</v>
      </c>
    </row>
    <row r="3" spans="1:12" ht="45.75" customHeight="1" x14ac:dyDescent="0.25">
      <c r="A3" s="127"/>
      <c r="B3" s="4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130"/>
      <c r="B4" s="3" t="s">
        <v>4</v>
      </c>
      <c r="C4" s="1" t="s">
        <v>8</v>
      </c>
      <c r="D4" t="s">
        <v>20</v>
      </c>
      <c r="E4" s="17">
        <v>1</v>
      </c>
      <c r="F4" t="s">
        <v>21</v>
      </c>
      <c r="G4" t="s">
        <v>22</v>
      </c>
      <c r="H4" t="s">
        <v>23</v>
      </c>
    </row>
    <row r="5" spans="1:12" x14ac:dyDescent="0.25">
      <c r="A5" s="130"/>
    </row>
    <row r="6" spans="1:12" x14ac:dyDescent="0.25">
      <c r="A6" s="130"/>
    </row>
    <row r="7" spans="1:12" ht="27" customHeight="1" x14ac:dyDescent="0.25">
      <c r="A7" s="7" t="s">
        <v>5</v>
      </c>
      <c r="B7" s="5" t="s">
        <v>30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125"/>
      <c r="B8" s="3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125"/>
    </row>
    <row r="10" spans="1:12" x14ac:dyDescent="0.25">
      <c r="A10" s="125"/>
    </row>
    <row r="11" spans="1:12" ht="30" customHeight="1" x14ac:dyDescent="0.25">
      <c r="A11" s="125"/>
      <c r="B11" s="5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125"/>
      <c r="B12" s="3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125"/>
    </row>
    <row r="14" spans="1:12" x14ac:dyDescent="0.25">
      <c r="A14" s="125"/>
    </row>
    <row r="15" spans="1:12" ht="29.25" customHeight="1" x14ac:dyDescent="0.25">
      <c r="A15" s="7" t="s">
        <v>6</v>
      </c>
      <c r="B15" s="5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125"/>
      <c r="B16" s="3" t="s">
        <v>4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125"/>
    </row>
    <row r="18" spans="1:12" x14ac:dyDescent="0.25">
      <c r="A18" s="125"/>
    </row>
    <row r="19" spans="1:12" x14ac:dyDescent="0.25">
      <c r="A19" s="125"/>
    </row>
    <row r="20" spans="1:12" x14ac:dyDescent="0.25">
      <c r="A20" s="125"/>
    </row>
    <row r="21" spans="1:12" ht="30" customHeight="1" x14ac:dyDescent="0.25">
      <c r="A21" s="7" t="s">
        <v>29</v>
      </c>
      <c r="B21" s="5" t="s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B22" s="3" t="s">
        <v>4</v>
      </c>
    </row>
  </sheetData>
  <mergeCells count="5">
    <mergeCell ref="A16:A20"/>
    <mergeCell ref="A2:A3"/>
    <mergeCell ref="A1:B1"/>
    <mergeCell ref="A4:A6"/>
    <mergeCell ref="A8:A1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N13" sqref="N13"/>
    </sheetView>
  </sheetViews>
  <sheetFormatPr defaultRowHeight="15" x14ac:dyDescent="0.25"/>
  <sheetData>
    <row r="1" spans="1:8" ht="15.75" thickBot="1" x14ac:dyDescent="0.3">
      <c r="A1" s="153" t="s">
        <v>208</v>
      </c>
      <c r="B1" s="153"/>
      <c r="C1" s="153"/>
      <c r="D1" s="153"/>
      <c r="E1" s="153"/>
      <c r="F1" s="153"/>
      <c r="G1" s="153"/>
      <c r="H1" s="153"/>
    </row>
    <row r="2" spans="1:8" ht="46.5" thickTop="1" thickBot="1" x14ac:dyDescent="0.3">
      <c r="A2" s="89" t="s">
        <v>209</v>
      </c>
      <c r="B2" s="89" t="s">
        <v>193</v>
      </c>
      <c r="C2" s="90" t="s">
        <v>194</v>
      </c>
      <c r="D2" s="89" t="s">
        <v>195</v>
      </c>
      <c r="E2" s="90" t="s">
        <v>196</v>
      </c>
      <c r="F2" s="90" t="s">
        <v>197</v>
      </c>
      <c r="G2" s="89" t="s">
        <v>198</v>
      </c>
      <c r="H2" s="89" t="s">
        <v>199</v>
      </c>
    </row>
    <row r="3" spans="1:8" ht="15.75" thickTop="1" x14ac:dyDescent="0.25">
      <c r="A3" s="91">
        <v>1</v>
      </c>
      <c r="B3" s="92">
        <v>42455</v>
      </c>
      <c r="C3" s="93" t="s">
        <v>183</v>
      </c>
      <c r="D3" s="93" t="s">
        <v>183</v>
      </c>
      <c r="E3" s="93" t="s">
        <v>183</v>
      </c>
      <c r="F3" s="102"/>
      <c r="G3" s="94"/>
      <c r="H3" s="94"/>
    </row>
    <row r="4" spans="1:8" x14ac:dyDescent="0.25">
      <c r="A4" s="49">
        <v>1.2</v>
      </c>
      <c r="B4" s="95"/>
      <c r="C4" s="93" t="s">
        <v>183</v>
      </c>
      <c r="D4" s="93" t="s">
        <v>183</v>
      </c>
      <c r="E4" s="93" t="s">
        <v>183</v>
      </c>
      <c r="F4" s="20"/>
      <c r="G4" s="94"/>
      <c r="H4" s="94"/>
    </row>
    <row r="5" spans="1:8" x14ac:dyDescent="0.25">
      <c r="A5" s="49">
        <v>2</v>
      </c>
      <c r="B5" s="96"/>
      <c r="C5" s="93" t="s">
        <v>183</v>
      </c>
      <c r="D5" s="93" t="s">
        <v>183</v>
      </c>
      <c r="E5" s="93" t="s">
        <v>183</v>
      </c>
      <c r="F5" s="20"/>
      <c r="G5" s="94"/>
      <c r="H5" s="94"/>
    </row>
    <row r="6" spans="1:8" x14ac:dyDescent="0.25">
      <c r="A6" s="49">
        <v>2.2000000000000002</v>
      </c>
      <c r="B6" s="96"/>
      <c r="C6" s="93" t="s">
        <v>183</v>
      </c>
      <c r="D6" s="93" t="s">
        <v>183</v>
      </c>
      <c r="E6" s="93" t="s">
        <v>183</v>
      </c>
      <c r="F6" s="20"/>
      <c r="G6" s="94"/>
      <c r="H6" s="94"/>
    </row>
    <row r="7" spans="1:8" x14ac:dyDescent="0.25">
      <c r="A7" s="49">
        <v>3</v>
      </c>
      <c r="B7" s="96"/>
      <c r="C7" s="93" t="s">
        <v>183</v>
      </c>
      <c r="D7" s="93" t="s">
        <v>183</v>
      </c>
      <c r="E7" s="93" t="s">
        <v>183</v>
      </c>
      <c r="F7" s="20"/>
      <c r="G7" s="94"/>
      <c r="H7" s="94"/>
    </row>
    <row r="8" spans="1:8" x14ac:dyDescent="0.25">
      <c r="A8" s="49">
        <v>3.2</v>
      </c>
      <c r="B8" s="96"/>
      <c r="C8" s="93" t="s">
        <v>183</v>
      </c>
      <c r="D8" s="93" t="s">
        <v>183</v>
      </c>
      <c r="E8" s="93" t="s">
        <v>183</v>
      </c>
      <c r="F8" s="20"/>
      <c r="G8" s="94"/>
      <c r="H8" s="94"/>
    </row>
    <row r="9" spans="1:8" x14ac:dyDescent="0.25">
      <c r="A9" s="49">
        <v>4</v>
      </c>
      <c r="B9" s="96"/>
      <c r="C9" s="93" t="s">
        <v>183</v>
      </c>
      <c r="D9" s="93" t="s">
        <v>183</v>
      </c>
      <c r="E9" s="93" t="s">
        <v>183</v>
      </c>
      <c r="F9" s="20"/>
      <c r="G9" s="94"/>
      <c r="H9" s="94"/>
    </row>
    <row r="10" spans="1:8" x14ac:dyDescent="0.25">
      <c r="A10" s="49">
        <v>4.2</v>
      </c>
      <c r="B10" s="20"/>
      <c r="C10" s="93" t="s">
        <v>183</v>
      </c>
      <c r="D10" s="93" t="s">
        <v>183</v>
      </c>
      <c r="E10" s="93" t="s">
        <v>183</v>
      </c>
      <c r="F10" s="20"/>
      <c r="G10" s="94"/>
      <c r="H10" s="94"/>
    </row>
    <row r="11" spans="1:8" x14ac:dyDescent="0.25">
      <c r="A11" s="154" t="s">
        <v>205</v>
      </c>
      <c r="B11" s="154"/>
      <c r="C11" s="154"/>
      <c r="D11" s="98">
        <f>COUNTIFS(D3:D10,"Pass")</f>
        <v>0</v>
      </c>
      <c r="E11" s="84"/>
      <c r="F11" s="84"/>
      <c r="G11" s="84"/>
      <c r="H11" s="84"/>
    </row>
    <row r="12" spans="1:8" x14ac:dyDescent="0.25">
      <c r="A12" s="152" t="s">
        <v>206</v>
      </c>
      <c r="B12" s="152"/>
      <c r="C12" s="152"/>
      <c r="D12" s="100" t="e">
        <f>COUNTIFS(D3:D10,"Pass")/(COUNTIFS(D3:D10,"Fail")+COUNTIFS(D3:D10,"Pass"))</f>
        <v>#DIV/0!</v>
      </c>
      <c r="E12" s="84"/>
      <c r="F12" s="84"/>
      <c r="G12" s="84"/>
      <c r="H12" s="84"/>
    </row>
    <row r="13" spans="1:8" x14ac:dyDescent="0.25">
      <c r="A13" s="84"/>
      <c r="B13" s="84"/>
      <c r="C13" s="84"/>
      <c r="D13" s="84"/>
      <c r="E13" s="84"/>
      <c r="F13" s="84"/>
      <c r="G13" s="84"/>
      <c r="H13" s="84"/>
    </row>
  </sheetData>
  <mergeCells count="3">
    <mergeCell ref="A1:H1"/>
    <mergeCell ref="A11:C11"/>
    <mergeCell ref="A12:C12"/>
  </mergeCells>
  <dataValidations count="7">
    <dataValidation allowBlank="1" showInputMessage="1" showErrorMessage="1" prompt="Provdie information in this row ONLY if failed 1st attempt." sqref="A4 A6 A8 A10"/>
    <dataValidation allowBlank="1" showInputMessage="1" showErrorMessage="1" prompt="Provide the minutes it took for PH Director to get final call/text back on last person." sqref="F3:F9"/>
    <dataValidation type="list" allowBlank="1" showInputMessage="1" showErrorMessage="1" sqref="E3:E10">
      <formula1>"SELECT, Yes, No"</formula1>
    </dataValidation>
    <dataValidation type="list" allowBlank="1" showInputMessage="1" showErrorMessage="1" sqref="D3:D10">
      <formula1>"SELECT, Pass, Fail"</formula1>
    </dataValidation>
    <dataValidation type="list" allowBlank="1" showInputMessage="1" showErrorMessage="1" sqref="C3:C10">
      <formula1>"SELECT, Call, Text"</formula1>
    </dataValidation>
    <dataValidation allowBlank="1" showInputMessage="1" showErrorMessage="1" promptTitle="Explanation " prompt="Provide areas that we did well at." sqref="G3:G10"/>
    <dataValidation allowBlank="1" showInputMessage="1" showErrorMessage="1" promptTitle="Explanation " prompt="Provide areas of improvement" sqref="H3:H10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XN44"/>
  <sheetViews>
    <sheetView zoomScale="80" zoomScaleNormal="80" workbookViewId="0">
      <pane ySplit="1" topLeftCell="A10" activePane="bottomLeft" state="frozen"/>
      <selection pane="bottomLeft" activeCell="B29" sqref="B29"/>
    </sheetView>
  </sheetViews>
  <sheetFormatPr defaultRowHeight="15" x14ac:dyDescent="0.25"/>
  <cols>
    <col min="1" max="1" width="36.7109375" style="2" customWidth="1"/>
    <col min="2" max="2" width="82" style="2" customWidth="1"/>
    <col min="3" max="3" width="11.85546875" style="2" customWidth="1"/>
    <col min="4" max="4" width="28.85546875" style="2" customWidth="1"/>
    <col min="5" max="5" width="15.140625" style="2" customWidth="1"/>
    <col min="6" max="6" width="27.5703125" style="2" customWidth="1"/>
    <col min="7" max="7" width="27.140625" style="2" customWidth="1"/>
    <col min="8" max="8" width="18.42578125" style="2" customWidth="1"/>
    <col min="9" max="9" width="29.140625" style="2" bestFit="1" customWidth="1"/>
    <col min="10" max="10" width="13" style="2" customWidth="1"/>
    <col min="11" max="16384" width="9.140625" style="2"/>
  </cols>
  <sheetData>
    <row r="1" spans="1:638" ht="35.25" customHeight="1" thickBot="1" x14ac:dyDescent="0.55000000000000004">
      <c r="A1" s="131" t="s">
        <v>24</v>
      </c>
      <c r="B1" s="132"/>
      <c r="C1" s="32" t="s">
        <v>7</v>
      </c>
      <c r="D1" s="32" t="s">
        <v>210</v>
      </c>
      <c r="E1" s="32" t="s">
        <v>10</v>
      </c>
      <c r="F1" s="33" t="s">
        <v>11</v>
      </c>
      <c r="G1" s="29" t="s">
        <v>12</v>
      </c>
      <c r="H1" s="34" t="s">
        <v>13</v>
      </c>
      <c r="I1" s="35" t="s">
        <v>15</v>
      </c>
      <c r="J1" s="36" t="s">
        <v>16</v>
      </c>
      <c r="K1" s="37" t="s">
        <v>18</v>
      </c>
      <c r="L1" s="35" t="s">
        <v>19</v>
      </c>
    </row>
    <row r="2" spans="1:638" ht="29.25" customHeight="1" x14ac:dyDescent="0.25">
      <c r="A2" s="126" t="s">
        <v>111</v>
      </c>
      <c r="B2" s="18" t="s">
        <v>3</v>
      </c>
      <c r="C2" s="40"/>
      <c r="D2" s="40"/>
      <c r="E2" s="40"/>
      <c r="F2" s="41"/>
      <c r="G2" s="42"/>
      <c r="H2" s="43"/>
      <c r="I2" s="44" t="s">
        <v>14</v>
      </c>
      <c r="J2" s="45" t="s">
        <v>17</v>
      </c>
      <c r="K2" s="46"/>
      <c r="L2" s="44"/>
    </row>
    <row r="3" spans="1:638" ht="45.75" customHeight="1" x14ac:dyDescent="0.25">
      <c r="A3" s="127"/>
      <c r="B3" s="47" t="s">
        <v>33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638" ht="20.25" customHeight="1" x14ac:dyDescent="0.25">
      <c r="A4" s="133" t="s">
        <v>34</v>
      </c>
      <c r="B4" s="25" t="s">
        <v>4</v>
      </c>
      <c r="C4" s="19"/>
      <c r="D4" s="20"/>
      <c r="E4" s="21"/>
      <c r="F4" s="20"/>
      <c r="G4" s="48"/>
      <c r="H4" s="48"/>
      <c r="I4" s="48"/>
      <c r="J4" s="48"/>
      <c r="K4" s="48"/>
      <c r="L4" s="48"/>
    </row>
    <row r="5" spans="1:638" ht="20.25" customHeight="1" x14ac:dyDescent="0.25">
      <c r="A5" s="133"/>
      <c r="B5" s="31" t="s">
        <v>31</v>
      </c>
      <c r="C5" s="20" t="s">
        <v>8</v>
      </c>
      <c r="D5" s="20" t="s">
        <v>211</v>
      </c>
      <c r="E5" s="20"/>
      <c r="F5" s="20" t="s">
        <v>134</v>
      </c>
      <c r="G5" s="20" t="s">
        <v>58</v>
      </c>
      <c r="H5" s="20" t="s">
        <v>54</v>
      </c>
      <c r="I5" s="20"/>
      <c r="J5" s="20"/>
      <c r="K5" s="20"/>
      <c r="L5" s="20"/>
    </row>
    <row r="6" spans="1:638" ht="46.5" customHeight="1" x14ac:dyDescent="0.25">
      <c r="A6" s="133"/>
      <c r="B6" s="54" t="s">
        <v>35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38" ht="20.25" customHeight="1" x14ac:dyDescent="0.25">
      <c r="A7" s="133"/>
      <c r="B7" s="22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638" ht="45" customHeight="1" x14ac:dyDescent="0.25">
      <c r="A8" s="133"/>
      <c r="B8" s="31" t="s">
        <v>32</v>
      </c>
      <c r="C8" s="20" t="s">
        <v>129</v>
      </c>
      <c r="D8" s="55" t="s">
        <v>212</v>
      </c>
      <c r="E8" s="21">
        <v>1</v>
      </c>
      <c r="F8" s="20" t="s">
        <v>75</v>
      </c>
      <c r="G8" s="20" t="s">
        <v>130</v>
      </c>
      <c r="H8" s="20" t="s">
        <v>57</v>
      </c>
      <c r="I8" s="20"/>
      <c r="J8" s="68" t="s">
        <v>183</v>
      </c>
      <c r="K8" s="20"/>
      <c r="L8" s="20"/>
    </row>
    <row r="9" spans="1:638" ht="45.75" customHeight="1" x14ac:dyDescent="0.25">
      <c r="A9" s="133"/>
      <c r="B9" s="47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638" s="23" customFormat="1" ht="20.25" customHeight="1" x14ac:dyDescent="0.25">
      <c r="A10" s="133"/>
      <c r="B10" s="22" t="s">
        <v>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</row>
    <row r="11" spans="1:638" s="20" customFormat="1" ht="19.5" customHeight="1" x14ac:dyDescent="0.25">
      <c r="A11" s="133"/>
      <c r="B11" s="20" t="s">
        <v>37</v>
      </c>
      <c r="C11" s="20" t="s">
        <v>129</v>
      </c>
      <c r="D11" s="20" t="s">
        <v>213</v>
      </c>
      <c r="E11" s="104"/>
      <c r="F11" s="20" t="s">
        <v>21</v>
      </c>
      <c r="G11" s="20" t="s">
        <v>131</v>
      </c>
      <c r="H11" s="20" t="s">
        <v>56</v>
      </c>
      <c r="J11" s="68" t="s">
        <v>183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</row>
    <row r="12" spans="1:638" ht="46.5" customHeight="1" x14ac:dyDescent="0.25">
      <c r="A12" s="133"/>
      <c r="B12" s="47" t="s">
        <v>38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</row>
    <row r="13" spans="1:638" s="23" customFormat="1" ht="19.5" customHeight="1" x14ac:dyDescent="0.25">
      <c r="A13" s="133"/>
      <c r="B13" s="22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</row>
    <row r="14" spans="1:638" s="23" customFormat="1" ht="19.5" customHeight="1" x14ac:dyDescent="0.25">
      <c r="A14" s="133"/>
      <c r="B14" s="20" t="s">
        <v>39</v>
      </c>
      <c r="C14" s="20" t="s">
        <v>8</v>
      </c>
      <c r="D14" s="20" t="s">
        <v>214</v>
      </c>
      <c r="E14" s="20"/>
      <c r="F14" s="20" t="s">
        <v>41</v>
      </c>
      <c r="G14" s="20" t="s">
        <v>131</v>
      </c>
      <c r="H14" s="20" t="s">
        <v>55</v>
      </c>
      <c r="I14" s="20"/>
      <c r="J14" s="68" t="s">
        <v>183</v>
      </c>
      <c r="K14" s="20"/>
      <c r="L14" s="2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</row>
    <row r="15" spans="1:638" s="23" customFormat="1" ht="19.5" customHeight="1" x14ac:dyDescent="0.25">
      <c r="A15" s="133"/>
      <c r="B15" s="20" t="s">
        <v>40</v>
      </c>
      <c r="C15" s="20" t="s">
        <v>8</v>
      </c>
      <c r="D15" s="20" t="s">
        <v>215</v>
      </c>
      <c r="E15" s="20"/>
      <c r="F15" s="20" t="s">
        <v>134</v>
      </c>
      <c r="G15" s="20" t="s">
        <v>130</v>
      </c>
      <c r="H15" s="20" t="s">
        <v>54</v>
      </c>
      <c r="I15" s="20"/>
      <c r="J15" s="20"/>
      <c r="K15" s="20"/>
      <c r="L15" s="20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</row>
    <row r="16" spans="1:638" s="24" customFormat="1" ht="45.75" customHeight="1" x14ac:dyDescent="0.25">
      <c r="A16" s="133"/>
      <c r="B16" s="47" t="s">
        <v>42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638" s="23" customFormat="1" ht="20.25" customHeight="1" x14ac:dyDescent="0.25">
      <c r="A17" s="133"/>
      <c r="B17" s="25" t="s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</row>
    <row r="18" spans="1:638" s="23" customFormat="1" ht="20.25" customHeight="1" x14ac:dyDescent="0.25">
      <c r="A18" s="133"/>
      <c r="B18" s="124" t="s">
        <v>244</v>
      </c>
      <c r="C18" s="20" t="s">
        <v>8</v>
      </c>
      <c r="D18" s="20" t="s">
        <v>216</v>
      </c>
      <c r="E18" s="20"/>
      <c r="F18" s="20" t="s">
        <v>41</v>
      </c>
      <c r="G18" s="20" t="s">
        <v>133</v>
      </c>
      <c r="H18" s="20" t="s">
        <v>54</v>
      </c>
      <c r="I18" s="20"/>
      <c r="J18" s="68" t="s">
        <v>183</v>
      </c>
      <c r="K18" s="20"/>
      <c r="L18" s="2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</row>
    <row r="19" spans="1:638" s="20" customFormat="1" ht="20.25" customHeight="1" x14ac:dyDescent="0.25">
      <c r="A19" s="133"/>
      <c r="B19" s="26" t="s">
        <v>43</v>
      </c>
      <c r="C19" s="20" t="s">
        <v>8</v>
      </c>
      <c r="D19" s="20" t="s">
        <v>217</v>
      </c>
      <c r="G19" s="20" t="s">
        <v>133</v>
      </c>
      <c r="H19" s="20" t="s">
        <v>23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</row>
    <row r="20" spans="1:638" ht="45.75" customHeight="1" x14ac:dyDescent="0.25">
      <c r="A20" s="133"/>
      <c r="B20" s="47" t="s">
        <v>44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</row>
    <row r="21" spans="1:638" s="20" customFormat="1" ht="20.25" customHeight="1" x14ac:dyDescent="0.25">
      <c r="A21" s="133"/>
      <c r="B21" s="25" t="s">
        <v>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</row>
    <row r="22" spans="1:638" s="27" customFormat="1" ht="20.25" customHeight="1" x14ac:dyDescent="0.25">
      <c r="A22" s="133"/>
      <c r="B22" s="20" t="s">
        <v>45</v>
      </c>
      <c r="C22" s="20" t="s">
        <v>8</v>
      </c>
      <c r="D22" s="20" t="s">
        <v>218</v>
      </c>
      <c r="E22" s="20"/>
      <c r="F22" s="20" t="s">
        <v>41</v>
      </c>
      <c r="G22" s="48" t="s">
        <v>132</v>
      </c>
      <c r="H22" s="20" t="s">
        <v>23</v>
      </c>
      <c r="I22" s="20"/>
      <c r="J22" s="68" t="s">
        <v>183</v>
      </c>
      <c r="K22" s="20"/>
      <c r="L22" s="2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</row>
    <row r="23" spans="1:638" s="20" customFormat="1" ht="20.25" customHeight="1" x14ac:dyDescent="0.25">
      <c r="A23" s="133"/>
      <c r="B23" s="124" t="s">
        <v>46</v>
      </c>
      <c r="C23" s="20" t="s">
        <v>8</v>
      </c>
      <c r="D23" s="20" t="s">
        <v>219</v>
      </c>
      <c r="F23" s="20" t="s">
        <v>134</v>
      </c>
      <c r="G23" s="48" t="s">
        <v>132</v>
      </c>
      <c r="H23" s="20" t="s">
        <v>53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</row>
    <row r="24" spans="1:638" ht="45.75" customHeight="1" x14ac:dyDescent="0.25">
      <c r="A24" s="133"/>
      <c r="B24" s="47" t="s">
        <v>47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</row>
    <row r="25" spans="1:638" s="23" customFormat="1" ht="20.25" customHeight="1" x14ac:dyDescent="0.25">
      <c r="A25" s="133"/>
      <c r="B25" s="25" t="s">
        <v>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</row>
    <row r="26" spans="1:638" s="20" customFormat="1" ht="20.25" customHeight="1" x14ac:dyDescent="0.25">
      <c r="A26" s="133"/>
      <c r="B26" s="124" t="s">
        <v>46</v>
      </c>
      <c r="C26" s="20" t="s">
        <v>8</v>
      </c>
      <c r="D26" s="20" t="s">
        <v>220</v>
      </c>
      <c r="F26" s="20" t="s">
        <v>134</v>
      </c>
      <c r="G26" s="48" t="s">
        <v>132</v>
      </c>
      <c r="H26" s="20" t="s">
        <v>53</v>
      </c>
      <c r="J26" s="68" t="s">
        <v>183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</row>
    <row r="27" spans="1:638" ht="45.75" customHeight="1" x14ac:dyDescent="0.25">
      <c r="A27" s="133"/>
      <c r="B27" s="47" t="s">
        <v>48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</row>
    <row r="28" spans="1:638" s="23" customFormat="1" ht="20.25" customHeight="1" x14ac:dyDescent="0.25">
      <c r="A28" s="133"/>
      <c r="B28" s="25" t="s">
        <v>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</row>
    <row r="29" spans="1:638" s="20" customFormat="1" ht="20.25" customHeight="1" x14ac:dyDescent="0.25">
      <c r="A29" s="133"/>
      <c r="B29" s="124" t="s">
        <v>49</v>
      </c>
      <c r="C29" s="20" t="s">
        <v>8</v>
      </c>
      <c r="D29" s="19" t="s">
        <v>221</v>
      </c>
      <c r="G29" s="48" t="s">
        <v>132</v>
      </c>
      <c r="H29" s="20" t="s">
        <v>53</v>
      </c>
      <c r="J29" s="68" t="s">
        <v>183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</row>
    <row r="30" spans="1:638" ht="45.75" customHeight="1" x14ac:dyDescent="0.25">
      <c r="A30" s="133"/>
      <c r="B30" s="47" t="s">
        <v>50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</row>
    <row r="31" spans="1:638" s="23" customFormat="1" ht="20.25" customHeight="1" x14ac:dyDescent="0.25">
      <c r="A31" s="133"/>
      <c r="B31" s="25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</row>
    <row r="32" spans="1:638" s="20" customFormat="1" ht="34.5" customHeight="1" x14ac:dyDescent="0.25">
      <c r="A32" s="133"/>
      <c r="B32" s="20" t="s">
        <v>51</v>
      </c>
      <c r="C32" s="20" t="s">
        <v>8</v>
      </c>
      <c r="D32" s="20" t="s">
        <v>222</v>
      </c>
      <c r="E32" s="21">
        <v>1</v>
      </c>
      <c r="F32" s="20" t="s">
        <v>41</v>
      </c>
      <c r="G32" s="20" t="s">
        <v>133</v>
      </c>
      <c r="H32" s="28" t="s">
        <v>236</v>
      </c>
      <c r="I32" s="20" t="s">
        <v>52</v>
      </c>
      <c r="J32" s="68" t="s">
        <v>183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</row>
    <row r="33" spans="1:22" ht="15" customHeight="1" x14ac:dyDescent="0.25">
      <c r="A33" s="51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5" customHeight="1" x14ac:dyDescent="0.25">
      <c r="A34" s="51"/>
    </row>
    <row r="35" spans="1:22" ht="15" customHeight="1" x14ac:dyDescent="0.25">
      <c r="A35" s="51"/>
    </row>
    <row r="36" spans="1:22" ht="15" customHeight="1" x14ac:dyDescent="0.25">
      <c r="A36" s="51"/>
    </row>
    <row r="37" spans="1:22" ht="15" customHeight="1" x14ac:dyDescent="0.25">
      <c r="A37" s="51"/>
    </row>
    <row r="38" spans="1:22" ht="15" customHeight="1" x14ac:dyDescent="0.25">
      <c r="A38" s="51"/>
    </row>
    <row r="39" spans="1:22" ht="15" customHeight="1" x14ac:dyDescent="0.25">
      <c r="A39" s="51"/>
    </row>
    <row r="40" spans="1:22" ht="15" customHeight="1" x14ac:dyDescent="0.25">
      <c r="A40" s="51"/>
    </row>
    <row r="41" spans="1:22" ht="15" customHeight="1" x14ac:dyDescent="0.25">
      <c r="A41" s="51"/>
    </row>
    <row r="42" spans="1:22" ht="15" customHeight="1" x14ac:dyDescent="0.25">
      <c r="A42" s="51"/>
    </row>
    <row r="43" spans="1:22" ht="15" customHeight="1" x14ac:dyDescent="0.25">
      <c r="A43" s="51"/>
    </row>
    <row r="44" spans="1:22" ht="15" customHeight="1" x14ac:dyDescent="0.25">
      <c r="A44" s="51"/>
    </row>
  </sheetData>
  <mergeCells count="3">
    <mergeCell ref="A1:B1"/>
    <mergeCell ref="A2:A3"/>
    <mergeCell ref="A4:A32"/>
  </mergeCells>
  <dataValidations count="1">
    <dataValidation type="list" allowBlank="1" showInputMessage="1" showErrorMessage="1" sqref="J8 J11 J14 J18 J22 J26 J29 J32">
      <formula1>"SELECT, Yes, No"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9"/>
  <sheetViews>
    <sheetView zoomScale="80" zoomScaleNormal="80" workbookViewId="0">
      <pane ySplit="1" topLeftCell="A2" activePane="bottomLeft" state="frozen"/>
      <selection pane="bottomLeft" activeCell="M17" sqref="M17"/>
    </sheetView>
  </sheetViews>
  <sheetFormatPr defaultRowHeight="15" x14ac:dyDescent="0.25"/>
  <cols>
    <col min="1" max="1" width="36.7109375" style="2" customWidth="1"/>
    <col min="2" max="2" width="77" style="2" customWidth="1"/>
    <col min="3" max="3" width="11.85546875" style="2" customWidth="1"/>
    <col min="4" max="4" width="18.42578125" style="2" customWidth="1"/>
    <col min="5" max="5" width="9.140625" style="2"/>
    <col min="6" max="6" width="27.5703125" style="2" customWidth="1"/>
    <col min="7" max="7" width="27.140625" style="2" customWidth="1"/>
    <col min="8" max="8" width="18.28515625" style="2" customWidth="1"/>
    <col min="9" max="9" width="27.5703125" style="2" customWidth="1"/>
    <col min="10" max="10" width="13" style="2" customWidth="1"/>
    <col min="11" max="16384" width="9.140625" style="2"/>
  </cols>
  <sheetData>
    <row r="1" spans="1:12" ht="35.25" customHeight="1" thickBot="1" x14ac:dyDescent="0.5">
      <c r="A1" s="134" t="s">
        <v>228</v>
      </c>
      <c r="B1" s="135"/>
      <c r="C1" s="38" t="s">
        <v>7</v>
      </c>
      <c r="D1" s="32" t="s">
        <v>210</v>
      </c>
      <c r="E1" s="32" t="s">
        <v>10</v>
      </c>
      <c r="F1" s="33" t="s">
        <v>11</v>
      </c>
      <c r="G1" s="29" t="s">
        <v>12</v>
      </c>
      <c r="H1" s="34" t="s">
        <v>13</v>
      </c>
      <c r="I1" s="35" t="s">
        <v>15</v>
      </c>
      <c r="J1" s="36" t="s">
        <v>16</v>
      </c>
      <c r="K1" s="37" t="s">
        <v>18</v>
      </c>
      <c r="L1" s="35" t="s">
        <v>19</v>
      </c>
    </row>
    <row r="2" spans="1:12" ht="29.25" customHeight="1" x14ac:dyDescent="0.25">
      <c r="A2" s="126" t="s">
        <v>1</v>
      </c>
      <c r="B2" s="18" t="s">
        <v>3</v>
      </c>
      <c r="C2" s="39"/>
      <c r="D2" s="40"/>
      <c r="E2" s="40"/>
      <c r="F2" s="41"/>
      <c r="G2" s="42"/>
      <c r="H2" s="43"/>
      <c r="I2" s="44" t="s">
        <v>14</v>
      </c>
      <c r="J2" s="45" t="s">
        <v>17</v>
      </c>
      <c r="K2" s="46"/>
      <c r="L2" s="44"/>
    </row>
    <row r="3" spans="1:12" ht="45.75" customHeight="1" x14ac:dyDescent="0.25">
      <c r="A3" s="127"/>
      <c r="B3" s="47" t="s">
        <v>121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25" customHeight="1" x14ac:dyDescent="0.25">
      <c r="A4" s="136" t="s">
        <v>128</v>
      </c>
      <c r="B4" s="25" t="s">
        <v>4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25" customHeight="1" x14ac:dyDescent="0.25">
      <c r="A5" s="137"/>
      <c r="B5" s="20" t="s">
        <v>122</v>
      </c>
      <c r="C5" s="20" t="s">
        <v>21</v>
      </c>
      <c r="D5" s="20"/>
      <c r="E5" s="20"/>
      <c r="F5" s="20" t="s">
        <v>21</v>
      </c>
      <c r="G5" s="20" t="s">
        <v>138</v>
      </c>
      <c r="H5" s="20"/>
      <c r="I5" s="20"/>
      <c r="J5" s="68" t="s">
        <v>183</v>
      </c>
      <c r="K5" s="20"/>
      <c r="L5" s="20"/>
    </row>
    <row r="6" spans="1:12" ht="30.75" customHeight="1" x14ac:dyDescent="0.25">
      <c r="A6" s="137"/>
      <c r="B6" s="20" t="s">
        <v>123</v>
      </c>
      <c r="C6" s="20" t="s">
        <v>21</v>
      </c>
      <c r="D6" s="20"/>
      <c r="E6" s="20"/>
      <c r="F6" s="20" t="s">
        <v>142</v>
      </c>
      <c r="G6" s="55" t="s">
        <v>139</v>
      </c>
      <c r="H6" s="55" t="s">
        <v>227</v>
      </c>
      <c r="I6" s="20"/>
      <c r="J6" s="68" t="s">
        <v>183</v>
      </c>
      <c r="K6" s="20"/>
      <c r="L6" s="20"/>
    </row>
    <row r="7" spans="1:12" ht="59.25" customHeight="1" x14ac:dyDescent="0.25">
      <c r="A7" s="137"/>
      <c r="B7" s="47" t="s">
        <v>124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1" customHeight="1" x14ac:dyDescent="0.25">
      <c r="A8" s="137"/>
      <c r="B8" s="25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36" customHeight="1" x14ac:dyDescent="0.25">
      <c r="A9" s="137"/>
      <c r="B9" s="20" t="s">
        <v>223</v>
      </c>
      <c r="C9" s="20" t="s">
        <v>75</v>
      </c>
      <c r="D9" s="20"/>
      <c r="E9" s="20"/>
      <c r="F9" s="20" t="s">
        <v>21</v>
      </c>
      <c r="G9" s="55" t="s">
        <v>140</v>
      </c>
      <c r="H9" s="20" t="s">
        <v>141</v>
      </c>
      <c r="I9" s="20"/>
      <c r="J9" s="68" t="s">
        <v>183</v>
      </c>
      <c r="K9" s="20"/>
      <c r="L9" s="20"/>
    </row>
    <row r="10" spans="1:12" ht="45.75" customHeight="1" x14ac:dyDescent="0.25">
      <c r="A10" s="137"/>
      <c r="B10" s="47" t="s">
        <v>125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0.25" customHeight="1" x14ac:dyDescent="0.25">
      <c r="A11" s="137"/>
      <c r="B11" s="25" t="s">
        <v>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35.25" customHeight="1" x14ac:dyDescent="0.25">
      <c r="A12" s="137"/>
      <c r="B12" s="20" t="s">
        <v>224</v>
      </c>
      <c r="C12" s="20" t="s">
        <v>21</v>
      </c>
      <c r="D12" s="20"/>
      <c r="E12" s="20"/>
      <c r="F12" s="20" t="s">
        <v>21</v>
      </c>
      <c r="G12" s="55" t="s">
        <v>139</v>
      </c>
      <c r="H12" s="55" t="s">
        <v>225</v>
      </c>
      <c r="I12" s="20"/>
      <c r="J12" s="68" t="s">
        <v>183</v>
      </c>
      <c r="K12" s="20"/>
      <c r="L12" s="20"/>
    </row>
    <row r="13" spans="1:12" ht="46.5" customHeight="1" x14ac:dyDescent="0.25">
      <c r="A13" s="137"/>
      <c r="B13" s="47" t="s">
        <v>126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20.25" customHeight="1" x14ac:dyDescent="0.25">
      <c r="A14" s="137"/>
      <c r="B14" s="25" t="s">
        <v>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s="105" customFormat="1" ht="34.5" customHeight="1" x14ac:dyDescent="0.25">
      <c r="A15" s="137"/>
      <c r="B15" s="78" t="s">
        <v>229</v>
      </c>
      <c r="C15" s="20" t="s">
        <v>21</v>
      </c>
      <c r="D15" s="20"/>
      <c r="E15" s="20"/>
      <c r="F15" s="20" t="s">
        <v>142</v>
      </c>
      <c r="G15" s="55" t="s">
        <v>139</v>
      </c>
      <c r="H15" s="55" t="s">
        <v>227</v>
      </c>
      <c r="I15" s="20"/>
      <c r="J15" s="68" t="s">
        <v>183</v>
      </c>
      <c r="K15" s="20"/>
      <c r="L15" s="20"/>
    </row>
    <row r="16" spans="1:12" ht="37.5" customHeight="1" x14ac:dyDescent="0.25">
      <c r="A16" s="137"/>
      <c r="B16" s="20" t="s">
        <v>226</v>
      </c>
      <c r="C16" s="20" t="s">
        <v>96</v>
      </c>
      <c r="D16" s="20"/>
      <c r="E16" s="20"/>
      <c r="F16" s="20" t="s">
        <v>96</v>
      </c>
      <c r="G16" s="20" t="s">
        <v>143</v>
      </c>
      <c r="H16" s="55" t="s">
        <v>144</v>
      </c>
      <c r="I16" s="20"/>
      <c r="J16" s="68" t="s">
        <v>183</v>
      </c>
      <c r="K16" s="20"/>
      <c r="L16" s="20"/>
    </row>
    <row r="17" spans="1:12" ht="45.75" customHeight="1" x14ac:dyDescent="0.25">
      <c r="A17" s="137"/>
      <c r="B17" s="47" t="s">
        <v>127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0.25" customHeight="1" x14ac:dyDescent="0.25">
      <c r="A18" s="137"/>
      <c r="B18" s="25" t="s">
        <v>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30" customHeight="1" x14ac:dyDescent="0.25">
      <c r="A19" s="137"/>
      <c r="B19" s="20" t="s">
        <v>51</v>
      </c>
      <c r="C19" s="20" t="s">
        <v>96</v>
      </c>
      <c r="D19" s="20"/>
      <c r="E19" s="20"/>
      <c r="F19" s="20" t="s">
        <v>96</v>
      </c>
      <c r="G19" s="20" t="s">
        <v>145</v>
      </c>
      <c r="H19" s="20" t="s">
        <v>146</v>
      </c>
      <c r="I19" s="20"/>
      <c r="J19" s="68" t="s">
        <v>183</v>
      </c>
      <c r="K19" s="20"/>
      <c r="L19" s="20"/>
    </row>
  </sheetData>
  <mergeCells count="3">
    <mergeCell ref="A1:B1"/>
    <mergeCell ref="A2:A3"/>
    <mergeCell ref="A4:A19"/>
  </mergeCells>
  <dataValidations count="1">
    <dataValidation type="list" allowBlank="1" showInputMessage="1" showErrorMessage="1" sqref="J19 J9 J12 J15:J16 J5:J6">
      <formula1>"SELECT, Yes, No"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zoomScale="80" zoomScaleNormal="80" workbookViewId="0">
      <pane ySplit="1" topLeftCell="A2" activePane="bottomLeft" state="frozen"/>
      <selection pane="bottomLeft" sqref="A1:B1"/>
    </sheetView>
  </sheetViews>
  <sheetFormatPr defaultRowHeight="15" x14ac:dyDescent="0.25"/>
  <cols>
    <col min="1" max="1" width="36.7109375" style="2" customWidth="1"/>
    <col min="2" max="2" width="77" style="2" customWidth="1"/>
    <col min="3" max="3" width="11.85546875" style="2" customWidth="1"/>
    <col min="4" max="4" width="18.42578125" style="2" customWidth="1"/>
    <col min="5" max="5" width="9.140625" style="2"/>
    <col min="6" max="6" width="27.5703125" style="2" customWidth="1"/>
    <col min="7" max="7" width="27.140625" style="2" customWidth="1"/>
    <col min="8" max="8" width="18.28515625" style="2" customWidth="1"/>
    <col min="9" max="9" width="27.5703125" style="2" customWidth="1"/>
    <col min="10" max="10" width="13" style="2" customWidth="1"/>
    <col min="11" max="16384" width="9.140625" style="2"/>
  </cols>
  <sheetData>
    <row r="1" spans="1:12" ht="35.25" customHeight="1" thickBot="1" x14ac:dyDescent="0.5">
      <c r="A1" s="138" t="s">
        <v>25</v>
      </c>
      <c r="B1" s="139"/>
      <c r="C1" s="38" t="s">
        <v>7</v>
      </c>
      <c r="D1" s="32" t="s">
        <v>210</v>
      </c>
      <c r="E1" s="32" t="s">
        <v>10</v>
      </c>
      <c r="F1" s="33" t="s">
        <v>11</v>
      </c>
      <c r="G1" s="29" t="s">
        <v>12</v>
      </c>
      <c r="H1" s="34" t="s">
        <v>13</v>
      </c>
      <c r="I1" s="35" t="s">
        <v>15</v>
      </c>
      <c r="J1" s="36" t="s">
        <v>16</v>
      </c>
      <c r="K1" s="37" t="s">
        <v>18</v>
      </c>
      <c r="L1" s="35" t="s">
        <v>19</v>
      </c>
    </row>
    <row r="2" spans="1:12" ht="29.25" customHeight="1" x14ac:dyDescent="0.25">
      <c r="A2" s="126" t="s">
        <v>111</v>
      </c>
      <c r="B2" s="18" t="s">
        <v>3</v>
      </c>
      <c r="C2" s="39"/>
      <c r="D2" s="40"/>
      <c r="E2" s="40"/>
      <c r="F2" s="41"/>
      <c r="G2" s="42"/>
      <c r="H2" s="43"/>
      <c r="I2" s="44" t="s">
        <v>14</v>
      </c>
      <c r="J2" s="45" t="s">
        <v>17</v>
      </c>
      <c r="K2" s="46"/>
      <c r="L2" s="44"/>
    </row>
    <row r="3" spans="1:12" ht="45.75" customHeight="1" x14ac:dyDescent="0.25">
      <c r="A3" s="127"/>
      <c r="B3" s="47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25" customHeight="1" x14ac:dyDescent="0.25">
      <c r="A4" s="140" t="s">
        <v>59</v>
      </c>
      <c r="B4" s="49" t="s">
        <v>4</v>
      </c>
      <c r="C4" s="19"/>
      <c r="D4" s="20"/>
      <c r="E4" s="21"/>
      <c r="F4" s="20"/>
      <c r="G4" s="20"/>
      <c r="H4" s="20"/>
      <c r="I4" s="20"/>
      <c r="J4" s="68" t="s">
        <v>183</v>
      </c>
      <c r="K4" s="20"/>
      <c r="L4" s="20"/>
    </row>
    <row r="5" spans="1:12" ht="20.25" customHeight="1" x14ac:dyDescent="0.25">
      <c r="A5" s="140"/>
      <c r="B5" s="20" t="s">
        <v>66</v>
      </c>
      <c r="C5" s="20" t="s">
        <v>8</v>
      </c>
      <c r="D5" s="20"/>
      <c r="E5" s="20"/>
      <c r="F5" s="20" t="s">
        <v>21</v>
      </c>
      <c r="G5" s="20" t="s">
        <v>147</v>
      </c>
      <c r="H5" s="20" t="s">
        <v>148</v>
      </c>
      <c r="I5" s="20"/>
      <c r="J5" s="68" t="s">
        <v>183</v>
      </c>
      <c r="K5" s="20"/>
      <c r="L5" s="20"/>
    </row>
    <row r="6" spans="1:12" ht="45.75" customHeight="1" x14ac:dyDescent="0.25">
      <c r="A6" s="140"/>
      <c r="B6" s="47" t="s">
        <v>61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20.25" customHeight="1" x14ac:dyDescent="0.25">
      <c r="A7" s="140"/>
      <c r="B7" s="25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0.25" customHeight="1" x14ac:dyDescent="0.25">
      <c r="A8" s="140"/>
      <c r="B8" s="20" t="s">
        <v>67</v>
      </c>
      <c r="C8" s="20" t="s">
        <v>8</v>
      </c>
      <c r="D8" s="20"/>
      <c r="E8" s="20"/>
      <c r="F8" s="20" t="s">
        <v>75</v>
      </c>
      <c r="G8" s="20" t="s">
        <v>147</v>
      </c>
      <c r="H8" s="20" t="s">
        <v>23</v>
      </c>
      <c r="I8" s="20"/>
      <c r="J8" s="68" t="s">
        <v>183</v>
      </c>
      <c r="K8" s="20"/>
      <c r="L8" s="20"/>
    </row>
    <row r="9" spans="1:12" ht="45.75" customHeight="1" x14ac:dyDescent="0.25">
      <c r="A9" s="140"/>
      <c r="B9" s="47" t="s">
        <v>62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20.25" customHeight="1" x14ac:dyDescent="0.25">
      <c r="A10" s="140"/>
      <c r="B10" s="25" t="s">
        <v>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53.25" customHeight="1" x14ac:dyDescent="0.25">
      <c r="A11" s="140"/>
      <c r="B11" s="20" t="s">
        <v>68</v>
      </c>
      <c r="C11" s="20" t="s">
        <v>8</v>
      </c>
      <c r="D11" s="20"/>
      <c r="E11" s="20"/>
      <c r="F11" s="20" t="s">
        <v>21</v>
      </c>
      <c r="G11" s="55" t="s">
        <v>149</v>
      </c>
      <c r="H11" s="55" t="s">
        <v>150</v>
      </c>
      <c r="I11" s="20"/>
      <c r="J11" s="68" t="s">
        <v>183</v>
      </c>
      <c r="K11" s="20"/>
      <c r="L11" s="20"/>
    </row>
    <row r="12" spans="1:12" ht="46.5" customHeight="1" x14ac:dyDescent="0.25">
      <c r="A12" s="140"/>
      <c r="B12" s="47" t="s">
        <v>63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20.25" customHeight="1" x14ac:dyDescent="0.25">
      <c r="A13" s="140"/>
      <c r="B13" s="25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60.75" customHeight="1" x14ac:dyDescent="0.25">
      <c r="A14" s="140"/>
      <c r="B14" s="20" t="s">
        <v>69</v>
      </c>
      <c r="C14" s="20" t="s">
        <v>8</v>
      </c>
      <c r="D14" s="20"/>
      <c r="E14" s="20"/>
      <c r="F14" s="20" t="s">
        <v>21</v>
      </c>
      <c r="G14" s="20" t="s">
        <v>147</v>
      </c>
      <c r="H14" s="55" t="s">
        <v>151</v>
      </c>
      <c r="I14" s="20"/>
      <c r="J14" s="68" t="s">
        <v>183</v>
      </c>
      <c r="K14" s="20"/>
      <c r="L14" s="20"/>
    </row>
    <row r="15" spans="1:12" ht="45.75" customHeight="1" x14ac:dyDescent="0.25">
      <c r="A15" s="140"/>
      <c r="B15" s="47" t="s">
        <v>64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20.25" customHeight="1" x14ac:dyDescent="0.25">
      <c r="A16" s="140"/>
      <c r="B16" s="25" t="s">
        <v>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49.5" customHeight="1" x14ac:dyDescent="0.25">
      <c r="A17" s="140"/>
      <c r="B17" s="20" t="s">
        <v>70</v>
      </c>
      <c r="C17" s="20" t="s">
        <v>8</v>
      </c>
      <c r="D17" s="20"/>
      <c r="E17" s="20"/>
      <c r="F17" s="20" t="s">
        <v>21</v>
      </c>
      <c r="G17" s="55" t="s">
        <v>152</v>
      </c>
      <c r="H17" s="55" t="s">
        <v>150</v>
      </c>
      <c r="I17" s="20"/>
      <c r="J17" s="68" t="s">
        <v>183</v>
      </c>
      <c r="K17" s="20"/>
      <c r="L17" s="20"/>
    </row>
    <row r="18" spans="1:12" ht="45.75" customHeight="1" x14ac:dyDescent="0.25">
      <c r="A18" s="140"/>
      <c r="B18" s="47" t="s">
        <v>65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20.25" customHeight="1" x14ac:dyDescent="0.25">
      <c r="A19" s="140"/>
      <c r="B19" s="25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57.75" customHeight="1" x14ac:dyDescent="0.25">
      <c r="A20" s="140"/>
      <c r="B20" s="20" t="s">
        <v>70</v>
      </c>
      <c r="C20" s="20" t="s">
        <v>8</v>
      </c>
      <c r="D20" s="20"/>
      <c r="E20" s="20"/>
      <c r="F20" s="20" t="s">
        <v>21</v>
      </c>
      <c r="G20" s="55" t="s">
        <v>152</v>
      </c>
      <c r="H20" s="55" t="s">
        <v>150</v>
      </c>
      <c r="I20" s="20"/>
      <c r="J20" s="68" t="s">
        <v>183</v>
      </c>
      <c r="K20" s="20"/>
      <c r="L20" s="20"/>
    </row>
    <row r="21" spans="1:12" ht="45.75" customHeight="1" x14ac:dyDescent="0.25">
      <c r="A21" s="140"/>
      <c r="B21" s="47" t="s">
        <v>71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20.25" customHeight="1" x14ac:dyDescent="0.25">
      <c r="A22" s="140"/>
      <c r="B22" s="25" t="s">
        <v>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0.25" customHeight="1" x14ac:dyDescent="0.25">
      <c r="A23" s="140"/>
      <c r="B23" s="20" t="s">
        <v>72</v>
      </c>
      <c r="C23" s="20" t="s">
        <v>8</v>
      </c>
      <c r="D23" s="20"/>
      <c r="E23" s="20"/>
      <c r="F23" s="20" t="s">
        <v>75</v>
      </c>
      <c r="G23" s="20" t="s">
        <v>153</v>
      </c>
      <c r="H23" s="20" t="s">
        <v>154</v>
      </c>
      <c r="I23" s="20"/>
      <c r="J23" s="68" t="s">
        <v>183</v>
      </c>
      <c r="K23" s="20"/>
      <c r="L23" s="20"/>
    </row>
    <row r="24" spans="1:12" ht="45.75" customHeight="1" x14ac:dyDescent="0.25">
      <c r="A24" s="140"/>
      <c r="B24" s="47" t="s">
        <v>73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20.25" customHeight="1" x14ac:dyDescent="0.25">
      <c r="A25" s="140"/>
      <c r="B25" s="25" t="s">
        <v>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49.5" customHeight="1" x14ac:dyDescent="0.25">
      <c r="A26" s="140"/>
      <c r="B26" s="20" t="s">
        <v>74</v>
      </c>
      <c r="C26" s="20" t="s">
        <v>8</v>
      </c>
      <c r="D26" s="20"/>
      <c r="E26" s="20"/>
      <c r="F26" s="20" t="s">
        <v>75</v>
      </c>
      <c r="G26" s="20" t="s">
        <v>153</v>
      </c>
      <c r="H26" s="55" t="s">
        <v>155</v>
      </c>
      <c r="I26" s="20"/>
      <c r="J26" s="68" t="s">
        <v>183</v>
      </c>
      <c r="K26" s="20"/>
      <c r="L26" s="20"/>
    </row>
    <row r="27" spans="1:12" ht="45.75" customHeight="1" x14ac:dyDescent="0.25">
      <c r="A27" s="140"/>
      <c r="B27" s="47" t="s">
        <v>76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20.25" customHeight="1" x14ac:dyDescent="0.25">
      <c r="A28" s="140"/>
      <c r="B28" s="25" t="s">
        <v>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20.25" customHeight="1" x14ac:dyDescent="0.25">
      <c r="A29" s="140"/>
      <c r="B29" s="20" t="s">
        <v>77</v>
      </c>
      <c r="C29" s="20" t="s">
        <v>8</v>
      </c>
      <c r="D29" s="20"/>
      <c r="E29" s="20"/>
      <c r="F29" s="20" t="s">
        <v>21</v>
      </c>
      <c r="G29" s="20" t="s">
        <v>156</v>
      </c>
      <c r="H29" s="20" t="s">
        <v>78</v>
      </c>
      <c r="I29" s="20"/>
      <c r="J29" s="68" t="s">
        <v>183</v>
      </c>
      <c r="K29" s="20"/>
      <c r="L29" s="20"/>
    </row>
    <row r="30" spans="1:12" ht="45.75" customHeight="1" x14ac:dyDescent="0.25">
      <c r="A30" s="140"/>
      <c r="B30" s="47" t="s">
        <v>79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50.25" customHeight="1" x14ac:dyDescent="0.25">
      <c r="A31" s="140"/>
      <c r="B31" s="76" t="s">
        <v>157</v>
      </c>
      <c r="C31" s="20" t="s">
        <v>86</v>
      </c>
      <c r="D31" s="20"/>
      <c r="E31" s="20"/>
      <c r="F31" s="20"/>
      <c r="G31" s="20"/>
      <c r="H31" s="20"/>
      <c r="I31" s="20"/>
      <c r="J31" s="68" t="s">
        <v>183</v>
      </c>
      <c r="K31" s="20"/>
      <c r="L31" s="20"/>
    </row>
    <row r="32" spans="1:12" ht="45.75" customHeight="1" x14ac:dyDescent="0.25">
      <c r="A32" s="140"/>
      <c r="B32" s="47" t="s">
        <v>80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20.25" customHeight="1" x14ac:dyDescent="0.25">
      <c r="A33" s="140"/>
      <c r="B33" s="25" t="s">
        <v>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20.25" customHeight="1" x14ac:dyDescent="0.25">
      <c r="A34" s="140"/>
      <c r="B34" s="20" t="s">
        <v>83</v>
      </c>
      <c r="C34" s="20" t="s">
        <v>158</v>
      </c>
      <c r="D34" s="20"/>
      <c r="E34" s="20"/>
      <c r="F34" s="20" t="s">
        <v>75</v>
      </c>
      <c r="G34" s="20" t="s">
        <v>153</v>
      </c>
      <c r="H34" s="20" t="s">
        <v>159</v>
      </c>
      <c r="I34" s="20"/>
      <c r="J34" s="68" t="s">
        <v>183</v>
      </c>
      <c r="K34" s="20"/>
      <c r="L34" s="20"/>
    </row>
    <row r="35" spans="1:12" ht="61.5" customHeight="1" x14ac:dyDescent="0.25">
      <c r="A35" s="140"/>
      <c r="B35" s="47" t="s">
        <v>81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67.5" customHeight="1" x14ac:dyDescent="0.25">
      <c r="A36" s="140"/>
      <c r="B36" s="76" t="s">
        <v>157</v>
      </c>
      <c r="C36" s="20" t="s">
        <v>86</v>
      </c>
      <c r="D36" s="20"/>
      <c r="E36" s="20"/>
      <c r="F36" s="20"/>
      <c r="G36" s="20"/>
      <c r="H36" s="20"/>
      <c r="I36" s="20"/>
      <c r="J36" s="68" t="s">
        <v>183</v>
      </c>
      <c r="K36" s="20"/>
      <c r="L36" s="20"/>
    </row>
    <row r="37" spans="1:12" ht="45.75" customHeight="1" x14ac:dyDescent="0.25">
      <c r="A37" s="140"/>
      <c r="B37" s="47" t="s">
        <v>82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20.25" customHeight="1" x14ac:dyDescent="0.25">
      <c r="A38" s="140"/>
      <c r="B38" s="25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20.25" customHeight="1" x14ac:dyDescent="0.25">
      <c r="A39" s="140"/>
      <c r="B39" s="20" t="s">
        <v>84</v>
      </c>
      <c r="C39" s="20" t="s">
        <v>85</v>
      </c>
      <c r="D39" s="20"/>
      <c r="E39" s="20"/>
      <c r="F39" s="20" t="s">
        <v>85</v>
      </c>
      <c r="G39" s="20" t="s">
        <v>160</v>
      </c>
      <c r="H39" s="20" t="s">
        <v>161</v>
      </c>
      <c r="I39" s="20"/>
      <c r="J39" s="68" t="s">
        <v>183</v>
      </c>
      <c r="K39" s="20"/>
      <c r="L39" s="20"/>
    </row>
    <row r="40" spans="1:12" ht="45.75" customHeight="1" x14ac:dyDescent="0.25">
      <c r="A40" s="140"/>
      <c r="B40" s="47" t="s">
        <v>87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20.25" customHeight="1" x14ac:dyDescent="0.25">
      <c r="A41" s="140"/>
      <c r="B41" s="25" t="s">
        <v>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20.25" customHeight="1" x14ac:dyDescent="0.25">
      <c r="A42" s="140"/>
      <c r="B42" s="20" t="s">
        <v>88</v>
      </c>
      <c r="C42" s="20" t="s">
        <v>85</v>
      </c>
      <c r="D42" s="20"/>
      <c r="E42" s="20"/>
      <c r="F42" s="20" t="s">
        <v>85</v>
      </c>
      <c r="G42" s="20" t="s">
        <v>162</v>
      </c>
      <c r="H42" s="20" t="s">
        <v>146</v>
      </c>
      <c r="I42" s="20"/>
      <c r="J42" s="68" t="s">
        <v>183</v>
      </c>
      <c r="K42" s="20"/>
      <c r="L42" s="20"/>
    </row>
    <row r="43" spans="1:12" ht="15" customHeight="1" x14ac:dyDescent="0.25">
      <c r="A43" s="50"/>
    </row>
    <row r="44" spans="1:12" ht="15" customHeight="1" x14ac:dyDescent="0.25">
      <c r="A44" s="50"/>
    </row>
    <row r="45" spans="1:12" ht="15" customHeight="1" x14ac:dyDescent="0.25">
      <c r="A45" s="50"/>
    </row>
  </sheetData>
  <mergeCells count="3">
    <mergeCell ref="A1:B1"/>
    <mergeCell ref="A2:A3"/>
    <mergeCell ref="A4:A42"/>
  </mergeCells>
  <dataValidations count="1">
    <dataValidation type="list" allowBlank="1" showInputMessage="1" showErrorMessage="1" sqref="J4:J5 J8 J11 J14 J17 J20 J23 J26 J29 J31 J34 J36 J39 J42">
      <formula1>"SELECT, Yes, No"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3"/>
  <sheetViews>
    <sheetView zoomScale="90" zoomScaleNormal="90" workbookViewId="0">
      <pane ySplit="1" topLeftCell="A19" activePane="bottomLeft" state="frozen"/>
      <selection pane="bottomLeft" activeCell="B31" sqref="B31"/>
    </sheetView>
  </sheetViews>
  <sheetFormatPr defaultRowHeight="15" x14ac:dyDescent="0.25"/>
  <cols>
    <col min="1" max="1" width="36.7109375" style="2" customWidth="1"/>
    <col min="2" max="2" width="77" style="2" customWidth="1"/>
    <col min="3" max="3" width="11.85546875" style="2" customWidth="1"/>
    <col min="4" max="4" width="18.42578125" style="2" customWidth="1"/>
    <col min="5" max="5" width="9.140625" style="2"/>
    <col min="6" max="6" width="27.5703125" style="2" customWidth="1"/>
    <col min="7" max="7" width="27.140625" style="2" customWidth="1"/>
    <col min="8" max="8" width="19.140625" style="2" customWidth="1"/>
    <col min="9" max="9" width="30.42578125" style="2" customWidth="1"/>
    <col min="10" max="10" width="13" style="2" customWidth="1"/>
    <col min="11" max="16384" width="9.140625" style="2"/>
  </cols>
  <sheetData>
    <row r="1" spans="1:12" ht="35.25" customHeight="1" thickBot="1" x14ac:dyDescent="0.5">
      <c r="A1" s="141" t="s">
        <v>26</v>
      </c>
      <c r="B1" s="142"/>
      <c r="C1" s="38" t="s">
        <v>7</v>
      </c>
      <c r="D1" s="32" t="s">
        <v>210</v>
      </c>
      <c r="E1" s="32" t="s">
        <v>10</v>
      </c>
      <c r="F1" s="33" t="s">
        <v>11</v>
      </c>
      <c r="G1" s="29" t="s">
        <v>12</v>
      </c>
      <c r="H1" s="34" t="s">
        <v>13</v>
      </c>
      <c r="I1" s="35" t="s">
        <v>15</v>
      </c>
      <c r="J1" s="36" t="s">
        <v>16</v>
      </c>
      <c r="K1" s="37" t="s">
        <v>18</v>
      </c>
      <c r="L1" s="35" t="s">
        <v>19</v>
      </c>
    </row>
    <row r="2" spans="1:12" ht="29.25" customHeight="1" x14ac:dyDescent="0.25">
      <c r="A2" s="126" t="s">
        <v>111</v>
      </c>
      <c r="B2" s="18" t="s">
        <v>3</v>
      </c>
      <c r="C2" s="39"/>
      <c r="D2" s="40"/>
      <c r="E2" s="40"/>
      <c r="F2" s="41"/>
      <c r="G2" s="42"/>
      <c r="H2" s="43"/>
      <c r="I2" s="44" t="s">
        <v>14</v>
      </c>
      <c r="J2" s="45" t="s">
        <v>17</v>
      </c>
      <c r="K2" s="46"/>
      <c r="L2" s="44"/>
    </row>
    <row r="3" spans="1:12" ht="45.75" customHeight="1" x14ac:dyDescent="0.25">
      <c r="A3" s="127"/>
      <c r="B3" s="47" t="s">
        <v>90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25" customHeight="1" x14ac:dyDescent="0.25">
      <c r="A4" s="136" t="s">
        <v>89</v>
      </c>
      <c r="B4" s="25" t="s">
        <v>4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25" customHeight="1" x14ac:dyDescent="0.25">
      <c r="A5" s="136"/>
      <c r="B5" s="20" t="s">
        <v>163</v>
      </c>
      <c r="C5" s="20" t="s">
        <v>167</v>
      </c>
      <c r="D5" s="21">
        <v>0.21</v>
      </c>
      <c r="E5" s="21">
        <v>0.2</v>
      </c>
      <c r="F5" s="20" t="s">
        <v>168</v>
      </c>
      <c r="G5" s="20" t="s">
        <v>169</v>
      </c>
      <c r="H5" s="20" t="s">
        <v>170</v>
      </c>
      <c r="I5" s="20"/>
      <c r="J5" s="68" t="s">
        <v>183</v>
      </c>
      <c r="K5" s="20"/>
      <c r="L5" s="20"/>
    </row>
    <row r="6" spans="1:12" s="75" customFormat="1" ht="20.25" customHeight="1" x14ac:dyDescent="0.25">
      <c r="A6" s="136"/>
      <c r="B6" s="20" t="s">
        <v>164</v>
      </c>
      <c r="C6" s="20" t="s">
        <v>8</v>
      </c>
      <c r="D6" s="21">
        <v>0.14000000000000001</v>
      </c>
      <c r="E6" s="21">
        <v>0.13</v>
      </c>
      <c r="F6" s="20" t="s">
        <v>168</v>
      </c>
      <c r="G6" s="20" t="s">
        <v>169</v>
      </c>
      <c r="H6" s="20" t="s">
        <v>170</v>
      </c>
      <c r="I6" s="20"/>
      <c r="J6" s="68" t="s">
        <v>183</v>
      </c>
      <c r="K6" s="20"/>
      <c r="L6" s="20"/>
    </row>
    <row r="7" spans="1:12" s="75" customFormat="1" ht="20.25" customHeight="1" x14ac:dyDescent="0.25">
      <c r="A7" s="136"/>
      <c r="B7" s="20" t="s">
        <v>165</v>
      </c>
      <c r="C7" s="20" t="s">
        <v>8</v>
      </c>
      <c r="D7" s="21">
        <v>0.21</v>
      </c>
      <c r="E7" s="21">
        <v>0.2</v>
      </c>
      <c r="F7" s="20" t="s">
        <v>168</v>
      </c>
      <c r="G7" s="20" t="s">
        <v>169</v>
      </c>
      <c r="H7" s="20" t="s">
        <v>170</v>
      </c>
      <c r="I7" s="20"/>
      <c r="J7" s="68" t="s">
        <v>183</v>
      </c>
      <c r="K7" s="20"/>
      <c r="L7" s="20"/>
    </row>
    <row r="8" spans="1:12" ht="21" customHeight="1" x14ac:dyDescent="0.25">
      <c r="A8" s="136"/>
      <c r="B8" s="20" t="s">
        <v>166</v>
      </c>
      <c r="C8" s="20" t="s">
        <v>8</v>
      </c>
      <c r="D8" s="21">
        <v>0.3</v>
      </c>
      <c r="E8" s="21">
        <v>0.28999999999999998</v>
      </c>
      <c r="F8" s="20" t="s">
        <v>168</v>
      </c>
      <c r="G8" s="20" t="s">
        <v>169</v>
      </c>
      <c r="H8" s="20" t="s">
        <v>170</v>
      </c>
      <c r="I8" s="20"/>
      <c r="J8" s="68" t="s">
        <v>183</v>
      </c>
      <c r="K8" s="20"/>
      <c r="L8" s="20"/>
    </row>
    <row r="9" spans="1:12" ht="46.5" customHeight="1" x14ac:dyDescent="0.25">
      <c r="A9" s="136"/>
      <c r="B9" s="47" t="s">
        <v>91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20.25" customHeight="1" x14ac:dyDescent="0.25">
      <c r="A10" s="136"/>
      <c r="B10" s="25" t="s">
        <v>4</v>
      </c>
      <c r="C10" s="48"/>
      <c r="D10" s="48"/>
      <c r="E10" s="107"/>
      <c r="F10" s="48"/>
      <c r="G10" s="48"/>
      <c r="H10" s="48"/>
      <c r="I10" s="48"/>
      <c r="J10" s="48"/>
      <c r="K10" s="48"/>
      <c r="L10" s="48"/>
    </row>
    <row r="11" spans="1:12" ht="20.25" customHeight="1" x14ac:dyDescent="0.25">
      <c r="A11" s="136"/>
      <c r="B11" s="20" t="s">
        <v>92</v>
      </c>
      <c r="C11" s="20" t="s">
        <v>8</v>
      </c>
      <c r="D11" s="20">
        <v>0</v>
      </c>
      <c r="E11" s="108" t="s">
        <v>171</v>
      </c>
      <c r="F11" s="20" t="s">
        <v>21</v>
      </c>
      <c r="G11" s="20" t="s">
        <v>169</v>
      </c>
      <c r="H11" s="20" t="s">
        <v>235</v>
      </c>
      <c r="I11" s="20"/>
      <c r="J11" s="68" t="s">
        <v>183</v>
      </c>
      <c r="K11" s="20"/>
      <c r="L11" s="20"/>
    </row>
    <row r="12" spans="1:12" ht="45.75" customHeight="1" x14ac:dyDescent="0.25">
      <c r="A12" s="136"/>
      <c r="B12" s="47" t="s">
        <v>93</v>
      </c>
      <c r="C12" s="48"/>
      <c r="D12" s="48"/>
      <c r="E12" s="107"/>
      <c r="F12" s="48"/>
      <c r="G12" s="48"/>
      <c r="H12" s="48"/>
      <c r="I12" s="48"/>
      <c r="J12" s="48"/>
      <c r="K12" s="48"/>
      <c r="L12" s="48"/>
    </row>
    <row r="13" spans="1:12" ht="20.25" customHeight="1" x14ac:dyDescent="0.25">
      <c r="A13" s="136"/>
      <c r="B13" s="25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20.25" customHeight="1" x14ac:dyDescent="0.25">
      <c r="A14" s="136"/>
      <c r="B14" s="109" t="s">
        <v>230</v>
      </c>
      <c r="C14" s="20" t="s">
        <v>174</v>
      </c>
      <c r="D14" s="21">
        <v>1</v>
      </c>
      <c r="E14" s="21">
        <v>1</v>
      </c>
      <c r="F14" s="20" t="s">
        <v>231</v>
      </c>
      <c r="G14" s="20" t="s">
        <v>169</v>
      </c>
      <c r="H14" s="20" t="s">
        <v>232</v>
      </c>
      <c r="I14" s="20"/>
      <c r="J14" s="68" t="s">
        <v>183</v>
      </c>
      <c r="K14" s="20"/>
      <c r="L14" s="20"/>
    </row>
    <row r="15" spans="1:12" ht="46.5" customHeight="1" x14ac:dyDescent="0.25">
      <c r="A15" s="136"/>
      <c r="B15" s="47" t="s">
        <v>94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20.25" customHeight="1" x14ac:dyDescent="0.25">
      <c r="A16" s="136"/>
      <c r="B16" s="25" t="s">
        <v>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20.25" customHeight="1" x14ac:dyDescent="0.25">
      <c r="A17" s="136"/>
      <c r="B17" s="20" t="s">
        <v>95</v>
      </c>
      <c r="C17" s="20" t="s">
        <v>8</v>
      </c>
      <c r="D17" s="20">
        <v>2</v>
      </c>
      <c r="E17" s="20">
        <v>5</v>
      </c>
      <c r="F17" s="20" t="s">
        <v>168</v>
      </c>
      <c r="G17" s="20" t="s">
        <v>169</v>
      </c>
      <c r="H17" s="20" t="s">
        <v>235</v>
      </c>
      <c r="I17" s="20"/>
      <c r="J17" s="68" t="s">
        <v>183</v>
      </c>
      <c r="K17" s="20"/>
      <c r="L17" s="20"/>
    </row>
    <row r="18" spans="1:12" ht="45.75" customHeight="1" x14ac:dyDescent="0.25">
      <c r="A18" s="136"/>
      <c r="B18" s="47" t="s">
        <v>97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20.25" customHeight="1" x14ac:dyDescent="0.25">
      <c r="A19" s="136"/>
      <c r="B19" s="25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20.25" customHeight="1" x14ac:dyDescent="0.25">
      <c r="A20" s="136"/>
      <c r="B20" s="20" t="s">
        <v>98</v>
      </c>
      <c r="C20" s="20" t="s">
        <v>8</v>
      </c>
      <c r="D20" s="20">
        <v>12</v>
      </c>
      <c r="E20" s="106">
        <v>12</v>
      </c>
      <c r="F20" s="20" t="s">
        <v>75</v>
      </c>
      <c r="G20" s="20" t="s">
        <v>172</v>
      </c>
      <c r="H20" s="20" t="s">
        <v>173</v>
      </c>
      <c r="I20" s="20"/>
      <c r="J20" s="68" t="s">
        <v>183</v>
      </c>
      <c r="K20" s="20"/>
      <c r="L20" s="20"/>
    </row>
    <row r="21" spans="1:12" ht="20.25" customHeight="1" x14ac:dyDescent="0.25">
      <c r="A21" s="136"/>
      <c r="B21" s="109" t="s">
        <v>233</v>
      </c>
      <c r="C21" s="20" t="s">
        <v>75</v>
      </c>
      <c r="D21" s="20">
        <v>380</v>
      </c>
      <c r="E21" s="20">
        <v>380</v>
      </c>
      <c r="F21" s="20" t="s">
        <v>75</v>
      </c>
      <c r="G21" s="20" t="s">
        <v>169</v>
      </c>
      <c r="H21" s="20" t="s">
        <v>177</v>
      </c>
      <c r="I21" s="20"/>
      <c r="J21" s="68" t="s">
        <v>183</v>
      </c>
      <c r="K21" s="20"/>
      <c r="L21" s="20"/>
    </row>
    <row r="22" spans="1:12" ht="45.75" customHeight="1" x14ac:dyDescent="0.25">
      <c r="A22" s="136"/>
      <c r="B22" s="47" t="s">
        <v>99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0.25" customHeight="1" x14ac:dyDescent="0.25">
      <c r="A23" s="136"/>
      <c r="B23" s="25" t="s">
        <v>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0.25" customHeight="1" x14ac:dyDescent="0.25">
      <c r="A24" s="136"/>
      <c r="B24" s="20" t="s">
        <v>100</v>
      </c>
      <c r="C24" s="20" t="s">
        <v>174</v>
      </c>
      <c r="D24" s="21">
        <v>0.79</v>
      </c>
      <c r="E24" s="20" t="s">
        <v>175</v>
      </c>
      <c r="F24" s="20" t="s">
        <v>231</v>
      </c>
      <c r="G24" s="20" t="s">
        <v>172</v>
      </c>
      <c r="H24" s="20" t="s">
        <v>170</v>
      </c>
      <c r="I24" s="20"/>
      <c r="J24" s="68" t="s">
        <v>183</v>
      </c>
      <c r="K24" s="20"/>
      <c r="L24" s="20"/>
    </row>
    <row r="25" spans="1:12" ht="45.75" customHeight="1" x14ac:dyDescent="0.25">
      <c r="A25" s="136"/>
      <c r="B25" s="47" t="s">
        <v>101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20.25" customHeight="1" x14ac:dyDescent="0.25">
      <c r="A26" s="136"/>
      <c r="B26" s="25" t="s">
        <v>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20.25" customHeight="1" x14ac:dyDescent="0.25">
      <c r="A27" s="136"/>
      <c r="B27" s="20" t="s">
        <v>102</v>
      </c>
      <c r="C27" s="20" t="s">
        <v>176</v>
      </c>
      <c r="D27" s="21">
        <v>1</v>
      </c>
      <c r="E27" s="21">
        <v>1</v>
      </c>
      <c r="F27" s="20" t="s">
        <v>75</v>
      </c>
      <c r="G27" s="20" t="s">
        <v>172</v>
      </c>
      <c r="H27" s="20" t="s">
        <v>177</v>
      </c>
      <c r="I27" s="20"/>
      <c r="J27" s="68" t="s">
        <v>183</v>
      </c>
      <c r="K27" s="20"/>
      <c r="L27" s="20"/>
    </row>
    <row r="28" spans="1:12" ht="20.25" customHeight="1" x14ac:dyDescent="0.25">
      <c r="A28" s="136"/>
      <c r="B28" s="20" t="s">
        <v>103</v>
      </c>
      <c r="C28" s="20" t="s">
        <v>8</v>
      </c>
      <c r="D28" s="21">
        <v>0.73</v>
      </c>
      <c r="E28" s="21">
        <v>0.75</v>
      </c>
      <c r="F28" s="20" t="s">
        <v>75</v>
      </c>
      <c r="G28" s="20" t="s">
        <v>172</v>
      </c>
      <c r="H28" s="20" t="s">
        <v>177</v>
      </c>
      <c r="I28" s="20"/>
      <c r="J28" s="68" t="s">
        <v>183</v>
      </c>
      <c r="K28" s="20"/>
      <c r="L28" s="20"/>
    </row>
    <row r="29" spans="1:12" ht="45.75" customHeight="1" x14ac:dyDescent="0.25">
      <c r="A29" s="136"/>
      <c r="B29" s="47" t="s">
        <v>104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20.25" customHeight="1" x14ac:dyDescent="0.25">
      <c r="A30" s="136"/>
      <c r="B30" s="25" t="s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20.25" customHeight="1" x14ac:dyDescent="0.25">
      <c r="A31" s="136"/>
      <c r="B31" s="124" t="s">
        <v>243</v>
      </c>
      <c r="C31" s="20" t="s">
        <v>8</v>
      </c>
      <c r="D31" s="20">
        <v>25</v>
      </c>
      <c r="E31" s="20">
        <v>30</v>
      </c>
      <c r="F31" s="20" t="s">
        <v>168</v>
      </c>
      <c r="G31" s="20" t="s">
        <v>169</v>
      </c>
      <c r="H31" s="20" t="s">
        <v>234</v>
      </c>
      <c r="I31" s="20"/>
      <c r="J31" s="68" t="s">
        <v>183</v>
      </c>
      <c r="K31" s="20"/>
      <c r="L31" s="20"/>
    </row>
    <row r="32" spans="1:12" ht="45.75" customHeight="1" x14ac:dyDescent="0.25">
      <c r="A32" s="136"/>
      <c r="B32" s="47" t="s">
        <v>105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20.25" customHeight="1" x14ac:dyDescent="0.25">
      <c r="A33" s="136"/>
      <c r="B33" s="25" t="s">
        <v>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s="75" customFormat="1" ht="20.25" customHeight="1" x14ac:dyDescent="0.25">
      <c r="A34" s="136"/>
      <c r="B34" s="78" t="s">
        <v>178</v>
      </c>
      <c r="C34" s="20" t="s">
        <v>8</v>
      </c>
      <c r="D34" s="21">
        <v>0.79</v>
      </c>
      <c r="E34" s="21">
        <v>0.8</v>
      </c>
      <c r="F34" s="20" t="s">
        <v>168</v>
      </c>
      <c r="G34" s="20" t="s">
        <v>169</v>
      </c>
      <c r="H34" s="20" t="s">
        <v>170</v>
      </c>
      <c r="I34" s="20"/>
      <c r="J34" s="68" t="s">
        <v>183</v>
      </c>
      <c r="K34" s="20"/>
      <c r="L34" s="20"/>
    </row>
    <row r="35" spans="1:12" s="75" customFormat="1" ht="20.25" customHeight="1" x14ac:dyDescent="0.25">
      <c r="A35" s="136"/>
      <c r="B35" s="78" t="s">
        <v>179</v>
      </c>
      <c r="C35" s="20" t="s">
        <v>8</v>
      </c>
      <c r="D35" s="21">
        <v>0.3</v>
      </c>
      <c r="E35" s="21">
        <v>0.31</v>
      </c>
      <c r="F35" s="20" t="s">
        <v>168</v>
      </c>
      <c r="G35" s="20" t="s">
        <v>169</v>
      </c>
      <c r="H35" s="20" t="s">
        <v>170</v>
      </c>
      <c r="I35" s="20"/>
      <c r="J35" s="68" t="s">
        <v>183</v>
      </c>
      <c r="K35" s="20"/>
      <c r="L35" s="20"/>
    </row>
    <row r="36" spans="1:12" s="75" customFormat="1" ht="20.25" customHeight="1" x14ac:dyDescent="0.25">
      <c r="A36" s="136"/>
      <c r="B36" s="78" t="s">
        <v>180</v>
      </c>
      <c r="C36" s="20" t="s">
        <v>8</v>
      </c>
      <c r="D36" s="21">
        <v>0.23</v>
      </c>
      <c r="E36" s="21">
        <v>0.24</v>
      </c>
      <c r="F36" s="20" t="s">
        <v>168</v>
      </c>
      <c r="G36" s="20" t="s">
        <v>169</v>
      </c>
      <c r="H36" s="20" t="s">
        <v>170</v>
      </c>
      <c r="I36" s="20"/>
      <c r="J36" s="68" t="s">
        <v>183</v>
      </c>
      <c r="K36" s="20"/>
      <c r="L36" s="20"/>
    </row>
    <row r="37" spans="1:12" ht="20.25" customHeight="1" x14ac:dyDescent="0.25">
      <c r="A37" s="136"/>
      <c r="B37" s="20" t="s">
        <v>181</v>
      </c>
      <c r="C37" s="20" t="s">
        <v>8</v>
      </c>
      <c r="D37" s="21">
        <v>0.1</v>
      </c>
      <c r="E37" s="21">
        <v>0.11</v>
      </c>
      <c r="F37" s="20" t="s">
        <v>168</v>
      </c>
      <c r="G37" s="20" t="s">
        <v>169</v>
      </c>
      <c r="H37" s="20" t="s">
        <v>170</v>
      </c>
      <c r="I37" s="20"/>
      <c r="J37" s="68" t="s">
        <v>183</v>
      </c>
      <c r="K37" s="20"/>
      <c r="L37" s="20"/>
    </row>
    <row r="38" spans="1:12" ht="45.75" customHeight="1" x14ac:dyDescent="0.25">
      <c r="A38" s="136"/>
      <c r="B38" s="47" t="s">
        <v>106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20.25" customHeight="1" x14ac:dyDescent="0.25">
      <c r="A39" s="136"/>
      <c r="B39" s="25" t="s">
        <v>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20.25" customHeight="1" x14ac:dyDescent="0.25">
      <c r="A40" s="136"/>
      <c r="B40" s="20" t="s">
        <v>107</v>
      </c>
      <c r="C40" s="20" t="s">
        <v>8</v>
      </c>
      <c r="D40" s="20"/>
      <c r="E40" s="20">
        <v>2</v>
      </c>
      <c r="F40" s="20"/>
      <c r="G40" s="20" t="s">
        <v>169</v>
      </c>
      <c r="H40" s="20" t="s">
        <v>177</v>
      </c>
      <c r="I40" s="20" t="s">
        <v>108</v>
      </c>
      <c r="J40" s="68" t="s">
        <v>183</v>
      </c>
      <c r="K40" s="20"/>
      <c r="L40" s="20"/>
    </row>
    <row r="41" spans="1:12" ht="45.75" customHeight="1" x14ac:dyDescent="0.25">
      <c r="A41" s="136"/>
      <c r="B41" s="47" t="s">
        <v>109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20.25" customHeight="1" x14ac:dyDescent="0.25">
      <c r="A42" s="136"/>
      <c r="B42" s="25" t="s">
        <v>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20.25" customHeight="1" x14ac:dyDescent="0.25">
      <c r="A43" s="136"/>
      <c r="B43" s="20" t="s">
        <v>110</v>
      </c>
      <c r="C43" s="20" t="s">
        <v>8</v>
      </c>
      <c r="D43" s="20" t="s">
        <v>222</v>
      </c>
      <c r="E43" s="21">
        <v>1</v>
      </c>
      <c r="F43" s="20" t="s">
        <v>85</v>
      </c>
      <c r="G43" s="20" t="s">
        <v>169</v>
      </c>
      <c r="H43" s="20" t="s">
        <v>236</v>
      </c>
      <c r="I43" s="20" t="s">
        <v>52</v>
      </c>
      <c r="J43" s="20"/>
      <c r="K43" s="20"/>
      <c r="L43" s="20"/>
    </row>
  </sheetData>
  <mergeCells count="3">
    <mergeCell ref="A1:B1"/>
    <mergeCell ref="A2:A3"/>
    <mergeCell ref="A4:A43"/>
  </mergeCells>
  <dataValidations count="1">
    <dataValidation type="list" allowBlank="1" showInputMessage="1" showErrorMessage="1" sqref="J5:J8 J11 J14 J17 J20:J21 J24 J27:J28 J34:J37 J40 J31">
      <formula1>"SELECT, Yes, No"</formula1>
    </dataValidation>
  </dataValidations>
  <pageMargins left="0.7" right="0.7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4"/>
  <sheetViews>
    <sheetView zoomScale="90" zoomScaleNormal="90" workbookViewId="0">
      <pane ySplit="1" topLeftCell="A2" activePane="bottomLeft" state="frozen"/>
      <selection pane="bottomLeft" sqref="A1:B1"/>
    </sheetView>
  </sheetViews>
  <sheetFormatPr defaultRowHeight="15" x14ac:dyDescent="0.25"/>
  <cols>
    <col min="1" max="1" width="32.140625" style="2" customWidth="1"/>
    <col min="2" max="2" width="59.140625" style="2" customWidth="1"/>
    <col min="3" max="3" width="9.42578125" style="1" customWidth="1"/>
    <col min="4" max="4" width="10" style="2" customWidth="1"/>
    <col min="5" max="5" width="9.140625" style="59"/>
    <col min="6" max="6" width="13.7109375" style="59" customWidth="1"/>
    <col min="7" max="7" width="12.42578125" style="59" customWidth="1"/>
    <col min="8" max="8" width="15.42578125" style="59" customWidth="1"/>
    <col min="9" max="9" width="16.5703125" style="2" customWidth="1"/>
    <col min="10" max="10" width="10.5703125" style="2" customWidth="1"/>
    <col min="11" max="16384" width="9.140625" style="2"/>
  </cols>
  <sheetData>
    <row r="1" spans="1:12" ht="35.25" customHeight="1" thickBot="1" x14ac:dyDescent="0.5">
      <c r="A1" s="143" t="s">
        <v>27</v>
      </c>
      <c r="B1" s="144"/>
      <c r="C1" s="73" t="s">
        <v>7</v>
      </c>
      <c r="D1" s="63" t="s">
        <v>210</v>
      </c>
      <c r="E1" s="63" t="s">
        <v>10</v>
      </c>
      <c r="F1" s="64" t="s">
        <v>11</v>
      </c>
      <c r="G1" s="65" t="s">
        <v>12</v>
      </c>
      <c r="H1" s="66" t="s">
        <v>13</v>
      </c>
      <c r="I1" s="70" t="s">
        <v>15</v>
      </c>
      <c r="J1" s="71" t="s">
        <v>16</v>
      </c>
      <c r="K1" s="72" t="s">
        <v>18</v>
      </c>
      <c r="L1" s="70" t="s">
        <v>19</v>
      </c>
    </row>
    <row r="2" spans="1:12" ht="29.25" customHeight="1" x14ac:dyDescent="0.25">
      <c r="A2" s="145" t="s">
        <v>111</v>
      </c>
      <c r="B2" s="82" t="s">
        <v>3</v>
      </c>
      <c r="C2" s="74"/>
      <c r="D2" s="40"/>
      <c r="E2" s="62"/>
      <c r="F2" s="57"/>
      <c r="G2" s="60"/>
      <c r="H2" s="61"/>
      <c r="I2" s="44" t="s">
        <v>14</v>
      </c>
      <c r="J2" s="45" t="s">
        <v>17</v>
      </c>
      <c r="K2" s="46"/>
      <c r="L2" s="44"/>
    </row>
    <row r="3" spans="1:12" ht="45.75" customHeight="1" x14ac:dyDescent="0.25">
      <c r="A3" s="146"/>
      <c r="B3" s="52" t="s">
        <v>112</v>
      </c>
      <c r="C3" s="58"/>
      <c r="D3" s="48"/>
      <c r="E3" s="58"/>
      <c r="F3" s="58"/>
      <c r="G3" s="58"/>
      <c r="H3" s="58"/>
      <c r="I3" s="48"/>
      <c r="J3" s="48"/>
      <c r="K3" s="48"/>
      <c r="L3" s="48"/>
    </row>
    <row r="4" spans="1:12" ht="20.25" customHeight="1" x14ac:dyDescent="0.25">
      <c r="A4" s="147" t="s">
        <v>182</v>
      </c>
      <c r="B4" s="25" t="s">
        <v>4</v>
      </c>
      <c r="C4" s="58"/>
      <c r="D4" s="48"/>
      <c r="E4" s="58"/>
      <c r="F4" s="58"/>
      <c r="G4" s="58"/>
      <c r="H4" s="58"/>
      <c r="I4" s="48"/>
      <c r="J4" s="48"/>
      <c r="K4" s="48"/>
      <c r="L4" s="48"/>
    </row>
    <row r="5" spans="1:12" ht="42" customHeight="1" x14ac:dyDescent="0.25">
      <c r="A5" s="147"/>
      <c r="B5" s="55" t="s">
        <v>237</v>
      </c>
      <c r="C5" s="56" t="s">
        <v>21</v>
      </c>
      <c r="D5" s="69">
        <v>0.5</v>
      </c>
      <c r="E5" s="69">
        <v>0.9</v>
      </c>
      <c r="F5" s="67" t="s">
        <v>21</v>
      </c>
      <c r="G5" s="67" t="s">
        <v>135</v>
      </c>
      <c r="H5" s="68" t="s">
        <v>136</v>
      </c>
      <c r="I5" s="55"/>
      <c r="J5" s="67" t="s">
        <v>183</v>
      </c>
      <c r="K5" s="55"/>
      <c r="L5" s="55"/>
    </row>
    <row r="6" spans="1:12" s="30" customFormat="1" ht="45" customHeight="1" x14ac:dyDescent="0.25">
      <c r="A6" s="147"/>
      <c r="B6" s="20" t="s">
        <v>241</v>
      </c>
      <c r="C6" s="56" t="s">
        <v>85</v>
      </c>
      <c r="D6" s="67">
        <v>4</v>
      </c>
      <c r="E6" s="67">
        <v>4</v>
      </c>
      <c r="F6" s="67" t="s">
        <v>21</v>
      </c>
      <c r="G6" s="67" t="s">
        <v>135</v>
      </c>
      <c r="H6" s="68" t="s">
        <v>136</v>
      </c>
      <c r="I6" s="55"/>
      <c r="J6" s="67" t="s">
        <v>183</v>
      </c>
      <c r="K6" s="55"/>
      <c r="L6" s="55"/>
    </row>
    <row r="7" spans="1:12" ht="46.5" customHeight="1" x14ac:dyDescent="0.25">
      <c r="A7" s="147"/>
      <c r="B7" s="47" t="s">
        <v>113</v>
      </c>
      <c r="C7" s="58"/>
      <c r="D7" s="58"/>
      <c r="E7" s="58"/>
      <c r="F7" s="58"/>
      <c r="G7" s="58"/>
      <c r="H7" s="58"/>
      <c r="I7" s="48"/>
      <c r="J7" s="48"/>
      <c r="K7" s="48"/>
      <c r="L7" s="48"/>
    </row>
    <row r="8" spans="1:12" ht="20.25" customHeight="1" x14ac:dyDescent="0.25">
      <c r="A8" s="147"/>
      <c r="B8" s="25" t="s">
        <v>4</v>
      </c>
      <c r="C8" s="58"/>
      <c r="D8" s="58"/>
      <c r="E8" s="58"/>
      <c r="F8" s="58"/>
      <c r="G8" s="58"/>
      <c r="H8" s="58"/>
      <c r="I8" s="48"/>
      <c r="J8" s="48"/>
      <c r="K8" s="48"/>
      <c r="L8" s="48"/>
    </row>
    <row r="9" spans="1:12" ht="33" customHeight="1" x14ac:dyDescent="0.25">
      <c r="A9" s="147"/>
      <c r="B9" s="20" t="s">
        <v>114</v>
      </c>
      <c r="C9" s="67" t="s">
        <v>85</v>
      </c>
      <c r="D9" s="67"/>
      <c r="E9" s="67">
        <v>4</v>
      </c>
      <c r="F9" s="67" t="s">
        <v>21</v>
      </c>
      <c r="G9" s="67" t="s">
        <v>137</v>
      </c>
      <c r="H9" s="67" t="s">
        <v>238</v>
      </c>
      <c r="I9" s="55"/>
      <c r="J9" s="67" t="s">
        <v>183</v>
      </c>
      <c r="K9" s="55"/>
      <c r="L9" s="55"/>
    </row>
    <row r="10" spans="1:12" ht="45" x14ac:dyDescent="0.25">
      <c r="A10" s="147"/>
      <c r="B10" s="47" t="s">
        <v>115</v>
      </c>
      <c r="C10" s="58"/>
      <c r="D10" s="58"/>
      <c r="E10" s="58"/>
      <c r="F10" s="58"/>
      <c r="G10" s="58"/>
      <c r="H10" s="58"/>
      <c r="I10" s="48"/>
      <c r="J10" s="48"/>
      <c r="K10" s="48"/>
      <c r="L10" s="48"/>
    </row>
    <row r="11" spans="1:12" ht="20.25" customHeight="1" x14ac:dyDescent="0.25">
      <c r="A11" s="147"/>
      <c r="B11" s="25" t="s">
        <v>4</v>
      </c>
      <c r="C11" s="58"/>
      <c r="D11" s="58"/>
      <c r="E11" s="58"/>
      <c r="F11" s="58"/>
      <c r="G11" s="58"/>
      <c r="H11" s="58"/>
      <c r="I11" s="48"/>
      <c r="J11" s="48"/>
      <c r="K11" s="48"/>
      <c r="L11" s="48"/>
    </row>
    <row r="12" spans="1:12" ht="33" customHeight="1" x14ac:dyDescent="0.25">
      <c r="A12" s="147"/>
      <c r="B12" s="20" t="s">
        <v>110</v>
      </c>
      <c r="C12" s="56"/>
      <c r="D12" s="56"/>
      <c r="E12" s="56"/>
      <c r="F12" s="56" t="s">
        <v>85</v>
      </c>
      <c r="G12" s="56"/>
      <c r="H12" s="56"/>
      <c r="I12" s="20"/>
      <c r="J12" s="68" t="s">
        <v>183</v>
      </c>
      <c r="K12" s="20"/>
      <c r="L12" s="20"/>
    </row>
    <row r="13" spans="1:12" ht="26.25" x14ac:dyDescent="0.25">
      <c r="A13" s="77"/>
    </row>
    <row r="14" spans="1:12" ht="26.25" x14ac:dyDescent="0.25">
      <c r="A14" s="77"/>
    </row>
  </sheetData>
  <mergeCells count="3">
    <mergeCell ref="A1:B1"/>
    <mergeCell ref="A2:A3"/>
    <mergeCell ref="A4:A12"/>
  </mergeCells>
  <dataValidations count="1">
    <dataValidation type="list" allowBlank="1" showInputMessage="1" showErrorMessage="1" sqref="J9 J12 J5:J6">
      <formula1>"SELECT, Yes, No"</formula1>
    </dataValidation>
  </dataValidations>
  <pageMargins left="0.7" right="0.7" top="0.75" bottom="0.75" header="0.3" footer="0.3"/>
  <pageSetup paperSize="1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0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3.140625" style="2" customWidth="1"/>
    <col min="2" max="2" width="70.28515625" style="2" customWidth="1"/>
    <col min="3" max="3" width="8.42578125" style="2" customWidth="1"/>
    <col min="4" max="4" width="10.28515625" style="2" customWidth="1"/>
    <col min="5" max="5" width="7.5703125" style="2" customWidth="1"/>
    <col min="6" max="6" width="11.5703125" style="2" customWidth="1"/>
    <col min="7" max="7" width="11.85546875" style="2" customWidth="1"/>
    <col min="8" max="8" width="8.7109375" style="2" customWidth="1"/>
    <col min="9" max="9" width="16" style="2" customWidth="1"/>
    <col min="10" max="10" width="8.28515625" style="2" customWidth="1"/>
    <col min="11" max="11" width="6.28515625" style="2" customWidth="1"/>
    <col min="12" max="16384" width="9.140625" style="2"/>
  </cols>
  <sheetData>
    <row r="1" spans="1:12" ht="31.5" customHeight="1" thickBot="1" x14ac:dyDescent="0.5">
      <c r="A1" s="148" t="s">
        <v>28</v>
      </c>
      <c r="B1" s="149"/>
      <c r="C1" s="122" t="s">
        <v>7</v>
      </c>
      <c r="D1" s="123" t="s">
        <v>210</v>
      </c>
      <c r="E1" s="123" t="s">
        <v>10</v>
      </c>
      <c r="F1" s="112" t="s">
        <v>11</v>
      </c>
      <c r="G1" s="113" t="s">
        <v>12</v>
      </c>
      <c r="H1" s="114" t="s">
        <v>13</v>
      </c>
      <c r="I1" s="111" t="s">
        <v>15</v>
      </c>
      <c r="J1" s="115" t="s">
        <v>16</v>
      </c>
      <c r="K1" s="110" t="s">
        <v>18</v>
      </c>
      <c r="L1" s="111" t="s">
        <v>19</v>
      </c>
    </row>
    <row r="2" spans="1:12" ht="29.25" customHeight="1" x14ac:dyDescent="0.25">
      <c r="A2" s="82" t="s">
        <v>111</v>
      </c>
      <c r="B2" s="83" t="s">
        <v>3</v>
      </c>
      <c r="C2" s="120"/>
      <c r="D2" s="121"/>
      <c r="E2" s="121"/>
      <c r="F2" s="121"/>
      <c r="G2" s="121"/>
      <c r="H2" s="121"/>
      <c r="I2" s="111" t="s">
        <v>14</v>
      </c>
      <c r="J2" s="115"/>
      <c r="K2" s="110"/>
      <c r="L2" s="111"/>
    </row>
    <row r="3" spans="1:12" ht="45.75" customHeight="1" x14ac:dyDescent="0.25">
      <c r="A3" s="150" t="s">
        <v>116</v>
      </c>
      <c r="B3" s="52" t="s">
        <v>117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0.25" customHeight="1" x14ac:dyDescent="0.25">
      <c r="A4" s="151"/>
      <c r="B4" s="53" t="s">
        <v>4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7.75" customHeight="1" x14ac:dyDescent="0.25">
      <c r="A5" s="151"/>
      <c r="B5" s="80" t="s">
        <v>240</v>
      </c>
      <c r="C5" s="81" t="s">
        <v>184</v>
      </c>
      <c r="D5" s="86">
        <f>'[1]PHEP -HAN msgs'!$C$41:$D$41</f>
        <v>0</v>
      </c>
      <c r="E5" s="87">
        <v>1</v>
      </c>
      <c r="F5" s="81" t="s">
        <v>85</v>
      </c>
      <c r="G5" s="81" t="s">
        <v>135</v>
      </c>
      <c r="H5" s="81" t="s">
        <v>185</v>
      </c>
      <c r="I5" s="85" t="s">
        <v>188</v>
      </c>
      <c r="J5" s="68" t="s">
        <v>183</v>
      </c>
      <c r="K5" s="81"/>
      <c r="L5" s="81"/>
    </row>
    <row r="6" spans="1:12" ht="27.75" customHeight="1" x14ac:dyDescent="0.25">
      <c r="A6" s="151"/>
      <c r="B6" s="80" t="s">
        <v>239</v>
      </c>
      <c r="C6" s="81" t="s">
        <v>184</v>
      </c>
      <c r="D6" s="103" t="e">
        <f>'[2]PHEP-HAN tests'!$G$7</f>
        <v>#DIV/0!</v>
      </c>
      <c r="E6" s="117"/>
      <c r="F6" s="81" t="s">
        <v>85</v>
      </c>
      <c r="G6" s="81" t="s">
        <v>135</v>
      </c>
      <c r="H6" s="81" t="s">
        <v>185</v>
      </c>
      <c r="I6" s="85" t="s">
        <v>187</v>
      </c>
      <c r="J6" s="68" t="s">
        <v>183</v>
      </c>
      <c r="K6" s="81"/>
      <c r="L6" s="81"/>
    </row>
    <row r="7" spans="1:12" s="30" customFormat="1" ht="30.75" customHeight="1" x14ac:dyDescent="0.25">
      <c r="A7" s="151"/>
      <c r="B7" s="80" t="s">
        <v>118</v>
      </c>
      <c r="C7" s="81" t="s">
        <v>184</v>
      </c>
      <c r="D7" s="87">
        <f>'[3]PHEP- 24-7 State'!$D$15</f>
        <v>0</v>
      </c>
      <c r="E7" s="87">
        <v>1</v>
      </c>
      <c r="F7" s="81" t="s">
        <v>85</v>
      </c>
      <c r="G7" s="81" t="s">
        <v>135</v>
      </c>
      <c r="H7" s="81" t="s">
        <v>185</v>
      </c>
      <c r="I7" s="85" t="s">
        <v>189</v>
      </c>
      <c r="J7" s="68" t="s">
        <v>183</v>
      </c>
      <c r="K7" s="81"/>
      <c r="L7" s="81"/>
    </row>
    <row r="8" spans="1:12" s="30" customFormat="1" ht="32.25" customHeight="1" x14ac:dyDescent="0.25">
      <c r="A8" s="151"/>
      <c r="B8" s="80" t="s">
        <v>119</v>
      </c>
      <c r="C8" s="81" t="s">
        <v>184</v>
      </c>
      <c r="D8" s="87" t="e">
        <f>'[1]PHEP-24-7 Local'!$D$12</f>
        <v>#DIV/0!</v>
      </c>
      <c r="E8" s="116">
        <v>1</v>
      </c>
      <c r="F8" s="81" t="s">
        <v>85</v>
      </c>
      <c r="G8" s="81" t="s">
        <v>135</v>
      </c>
      <c r="H8" s="81" t="s">
        <v>185</v>
      </c>
      <c r="I8" s="85" t="s">
        <v>186</v>
      </c>
      <c r="J8" s="68" t="s">
        <v>183</v>
      </c>
      <c r="K8" s="81"/>
      <c r="L8" s="81"/>
    </row>
    <row r="9" spans="1:12" ht="46.5" customHeight="1" x14ac:dyDescent="0.25">
      <c r="A9" s="151"/>
      <c r="B9" s="47" t="s">
        <v>120</v>
      </c>
      <c r="C9" s="79"/>
      <c r="D9" s="88"/>
      <c r="E9" s="88"/>
      <c r="F9" s="79"/>
      <c r="G9" s="79"/>
      <c r="H9" s="79"/>
      <c r="I9" s="79"/>
      <c r="J9" s="79"/>
      <c r="K9" s="79"/>
      <c r="L9" s="79"/>
    </row>
    <row r="10" spans="1:12" ht="20.25" customHeight="1" x14ac:dyDescent="0.25">
      <c r="A10" s="151"/>
      <c r="B10" s="53" t="s">
        <v>4</v>
      </c>
      <c r="C10" s="79"/>
      <c r="D10" s="88"/>
      <c r="E10" s="88"/>
      <c r="F10" s="79"/>
      <c r="G10" s="79"/>
      <c r="H10" s="79"/>
      <c r="I10" s="79"/>
      <c r="J10" s="79"/>
      <c r="K10" s="79"/>
      <c r="L10" s="79"/>
    </row>
    <row r="11" spans="1:12" ht="20.25" customHeight="1" x14ac:dyDescent="0.25">
      <c r="A11" s="151"/>
      <c r="B11" s="80" t="s">
        <v>110</v>
      </c>
      <c r="C11" s="81"/>
      <c r="D11" s="86"/>
      <c r="E11" s="86"/>
      <c r="F11" s="81"/>
      <c r="G11" s="81"/>
      <c r="H11" s="81"/>
      <c r="I11" s="81"/>
      <c r="J11" s="68" t="s">
        <v>183</v>
      </c>
      <c r="K11" s="81"/>
      <c r="L11" s="81"/>
    </row>
    <row r="12" spans="1:12" ht="15" customHeight="1" x14ac:dyDescent="0.25">
      <c r="A12" s="77"/>
    </row>
    <row r="13" spans="1:12" ht="15" customHeight="1" x14ac:dyDescent="0.25">
      <c r="A13" s="77"/>
    </row>
    <row r="14" spans="1:12" ht="15" customHeight="1" x14ac:dyDescent="0.25">
      <c r="A14" s="77"/>
    </row>
    <row r="15" spans="1:12" ht="15" customHeight="1" x14ac:dyDescent="0.25">
      <c r="A15" s="50"/>
    </row>
    <row r="16" spans="1:12" ht="15" customHeight="1" x14ac:dyDescent="0.25">
      <c r="A16" s="50"/>
    </row>
    <row r="17" spans="1:1" ht="15" customHeight="1" x14ac:dyDescent="0.25">
      <c r="A17" s="50"/>
    </row>
    <row r="18" spans="1:1" ht="15" customHeight="1" x14ac:dyDescent="0.25">
      <c r="A18" s="50"/>
    </row>
    <row r="19" spans="1:1" ht="15" customHeight="1" x14ac:dyDescent="0.25">
      <c r="A19" s="50"/>
    </row>
    <row r="20" spans="1:1" ht="15" customHeight="1" x14ac:dyDescent="0.25">
      <c r="A20" s="50"/>
    </row>
  </sheetData>
  <mergeCells count="2">
    <mergeCell ref="A1:B1"/>
    <mergeCell ref="A3:A11"/>
  </mergeCells>
  <conditionalFormatting sqref="D6">
    <cfRule type="aboveAverage" dxfId="0" priority="1" equalAverage="1"/>
  </conditionalFormatting>
  <dataValidations count="1">
    <dataValidation type="list" allowBlank="1" showInputMessage="1" showErrorMessage="1" sqref="J11 J5:J8">
      <formula1>"SELECT, Yes, No"</formula1>
    </dataValidation>
  </dataValidations>
  <hyperlinks>
    <hyperlink ref="I8" r:id="rId1" location="'PHEP-24-7 Local'!A1"/>
    <hyperlink ref="I6" r:id="rId2" location="'PHEP-HAN tests'!A1"/>
    <hyperlink ref="I5" r:id="rId3" location="'PHEP -HAN msgs'!A1"/>
    <hyperlink ref="I7" r:id="rId4" location="'PHEP- 24-7 State'!A1"/>
  </hyperlinks>
  <pageMargins left="0.7" right="0.7" top="0.75" bottom="0.75" header="0.3" footer="0.3"/>
  <pageSetup paperSize="5" orientation="landscape" verticalDpi="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tabSelected="1" zoomScale="70" zoomScaleNormal="70" workbookViewId="0">
      <selection activeCell="F5" sqref="F5"/>
    </sheetView>
  </sheetViews>
  <sheetFormatPr defaultRowHeight="15" x14ac:dyDescent="0.25"/>
  <cols>
    <col min="1" max="1" width="45.28515625" style="118" customWidth="1"/>
    <col min="2" max="2" width="77" style="118" customWidth="1"/>
    <col min="3" max="3" width="11.85546875" style="118" customWidth="1"/>
    <col min="4" max="4" width="18.42578125" style="118" customWidth="1"/>
    <col min="5" max="5" width="9.140625" style="118"/>
    <col min="6" max="6" width="27.5703125" style="118" customWidth="1"/>
    <col min="7" max="7" width="27.140625" style="118" customWidth="1"/>
    <col min="8" max="8" width="18.28515625" style="118" customWidth="1"/>
    <col min="9" max="9" width="27.5703125" style="118" customWidth="1"/>
    <col min="10" max="10" width="13" style="118" customWidth="1"/>
    <col min="11" max="16384" width="9.140625" style="118"/>
  </cols>
  <sheetData>
    <row r="1" spans="1:12" ht="35.25" customHeight="1" thickBot="1" x14ac:dyDescent="0.5">
      <c r="A1" s="128" t="s">
        <v>242</v>
      </c>
      <c r="B1" s="129"/>
      <c r="C1" s="9"/>
      <c r="D1" s="9"/>
      <c r="E1" s="9"/>
      <c r="F1" s="9"/>
      <c r="G1" s="9"/>
      <c r="H1" s="9"/>
      <c r="I1" s="12" t="s">
        <v>15</v>
      </c>
      <c r="J1" s="13" t="s">
        <v>16</v>
      </c>
      <c r="K1" s="15"/>
      <c r="L1" s="16"/>
    </row>
    <row r="2" spans="1:12" ht="29.25" customHeight="1" thickBot="1" x14ac:dyDescent="0.3">
      <c r="A2" s="126" t="s">
        <v>1</v>
      </c>
      <c r="B2" s="8" t="s">
        <v>3</v>
      </c>
      <c r="C2" s="10" t="s">
        <v>7</v>
      </c>
      <c r="D2" s="10" t="s">
        <v>210</v>
      </c>
      <c r="E2" s="10" t="s">
        <v>10</v>
      </c>
      <c r="F2" s="10" t="s">
        <v>11</v>
      </c>
      <c r="G2" s="11" t="s">
        <v>12</v>
      </c>
      <c r="H2" s="10" t="s">
        <v>13</v>
      </c>
      <c r="I2" s="12" t="s">
        <v>14</v>
      </c>
      <c r="J2" s="13" t="s">
        <v>17</v>
      </c>
      <c r="K2" s="14" t="s">
        <v>18</v>
      </c>
      <c r="L2" s="12" t="s">
        <v>19</v>
      </c>
    </row>
    <row r="3" spans="1:12" ht="45.75" customHeight="1" x14ac:dyDescent="0.25">
      <c r="A3" s="127"/>
      <c r="B3" s="4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130"/>
      <c r="B4" s="3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130"/>
    </row>
    <row r="6" spans="1:12" x14ac:dyDescent="0.25">
      <c r="A6" s="130"/>
    </row>
    <row r="7" spans="1:12" ht="27" customHeight="1" x14ac:dyDescent="0.25">
      <c r="A7" s="119" t="s">
        <v>5</v>
      </c>
      <c r="B7" s="5" t="s">
        <v>30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125"/>
      <c r="B8" s="3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125"/>
    </row>
    <row r="10" spans="1:12" x14ac:dyDescent="0.25">
      <c r="A10" s="125"/>
    </row>
    <row r="11" spans="1:12" ht="30" customHeight="1" x14ac:dyDescent="0.25">
      <c r="A11" s="125"/>
      <c r="B11" s="5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125"/>
      <c r="B12" s="3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125"/>
    </row>
    <row r="14" spans="1:12" x14ac:dyDescent="0.25">
      <c r="A14" s="125"/>
    </row>
    <row r="15" spans="1:12" ht="29.25" customHeight="1" x14ac:dyDescent="0.25">
      <c r="A15" s="119" t="s">
        <v>6</v>
      </c>
      <c r="B15" s="5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125"/>
      <c r="B16" s="3" t="s">
        <v>4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125"/>
    </row>
    <row r="18" spans="1:12" x14ac:dyDescent="0.25">
      <c r="A18" s="125"/>
    </row>
    <row r="19" spans="1:12" x14ac:dyDescent="0.25">
      <c r="A19" s="125"/>
    </row>
    <row r="20" spans="1:12" x14ac:dyDescent="0.25">
      <c r="A20" s="125"/>
    </row>
    <row r="21" spans="1:12" ht="30" customHeight="1" x14ac:dyDescent="0.25">
      <c r="A21" s="119" t="s">
        <v>29</v>
      </c>
      <c r="B21" s="5" t="s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B22" s="3" t="s">
        <v>4</v>
      </c>
    </row>
  </sheetData>
  <mergeCells count="5">
    <mergeCell ref="A1:B1"/>
    <mergeCell ref="A2:A3"/>
    <mergeCell ref="A4:A6"/>
    <mergeCell ref="A8:A14"/>
    <mergeCell ref="A16:A2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S20"/>
    </sheetView>
  </sheetViews>
  <sheetFormatPr defaultRowHeight="15" x14ac:dyDescent="0.25"/>
  <sheetData>
    <row r="1" spans="1:19" ht="15.75" thickBot="1" x14ac:dyDescent="0.3">
      <c r="A1" s="153" t="s">
        <v>190</v>
      </c>
      <c r="B1" s="153"/>
      <c r="C1" s="153"/>
      <c r="D1" s="153"/>
      <c r="E1" s="153"/>
      <c r="F1" s="153"/>
      <c r="G1" s="153"/>
      <c r="H1" s="153"/>
      <c r="I1" s="84"/>
      <c r="J1" s="84"/>
      <c r="K1" s="153" t="s">
        <v>191</v>
      </c>
      <c r="L1" s="153"/>
      <c r="M1" s="153"/>
      <c r="N1" s="153"/>
      <c r="O1" s="153"/>
      <c r="P1" s="153"/>
      <c r="Q1" s="153"/>
      <c r="R1" s="153"/>
      <c r="S1" s="84"/>
    </row>
    <row r="2" spans="1:19" ht="46.5" thickTop="1" thickBot="1" x14ac:dyDescent="0.3">
      <c r="A2" s="89" t="s">
        <v>192</v>
      </c>
      <c r="B2" s="89" t="s">
        <v>193</v>
      </c>
      <c r="C2" s="90" t="s">
        <v>194</v>
      </c>
      <c r="D2" s="89" t="s">
        <v>195</v>
      </c>
      <c r="E2" s="90" t="s">
        <v>196</v>
      </c>
      <c r="F2" s="90" t="s">
        <v>197</v>
      </c>
      <c r="G2" s="89" t="s">
        <v>198</v>
      </c>
      <c r="H2" s="89" t="s">
        <v>199</v>
      </c>
      <c r="I2" s="84"/>
      <c r="J2" s="84"/>
      <c r="K2" s="89" t="s">
        <v>192</v>
      </c>
      <c r="L2" s="89" t="s">
        <v>193</v>
      </c>
      <c r="M2" s="90" t="s">
        <v>194</v>
      </c>
      <c r="N2" s="89" t="s">
        <v>195</v>
      </c>
      <c r="O2" s="90" t="s">
        <v>196</v>
      </c>
      <c r="P2" s="90" t="s">
        <v>197</v>
      </c>
      <c r="Q2" s="89" t="s">
        <v>198</v>
      </c>
      <c r="R2" s="89" t="s">
        <v>199</v>
      </c>
      <c r="S2" s="84"/>
    </row>
    <row r="3" spans="1:19" ht="15.75" thickTop="1" x14ac:dyDescent="0.25">
      <c r="A3" s="91">
        <v>1</v>
      </c>
      <c r="B3" s="92"/>
      <c r="C3" s="93" t="s">
        <v>183</v>
      </c>
      <c r="D3" s="93" t="s">
        <v>183</v>
      </c>
      <c r="E3" s="93" t="s">
        <v>183</v>
      </c>
      <c r="F3" s="93"/>
      <c r="G3" s="94"/>
      <c r="H3" s="94"/>
      <c r="I3" s="84"/>
      <c r="J3" s="84"/>
      <c r="K3" s="91">
        <v>1</v>
      </c>
      <c r="L3" s="92">
        <v>42386</v>
      </c>
      <c r="M3" s="93" t="s">
        <v>200</v>
      </c>
      <c r="N3" s="93" t="s">
        <v>201</v>
      </c>
      <c r="O3" s="93" t="s">
        <v>202</v>
      </c>
      <c r="P3" s="93">
        <v>13</v>
      </c>
      <c r="Q3" s="94"/>
      <c r="R3" s="94"/>
      <c r="S3" s="84"/>
    </row>
    <row r="4" spans="1:19" x14ac:dyDescent="0.25">
      <c r="A4" s="49">
        <v>2</v>
      </c>
      <c r="B4" s="95"/>
      <c r="C4" s="93" t="s">
        <v>183</v>
      </c>
      <c r="D4" s="93" t="s">
        <v>183</v>
      </c>
      <c r="E4" s="93" t="s">
        <v>183</v>
      </c>
      <c r="F4" s="56"/>
      <c r="G4" s="94"/>
      <c r="H4" s="94"/>
      <c r="I4" s="84"/>
      <c r="J4" s="84"/>
      <c r="K4" s="49">
        <v>2</v>
      </c>
      <c r="L4" s="95">
        <v>42424</v>
      </c>
      <c r="M4" s="93" t="s">
        <v>200</v>
      </c>
      <c r="N4" s="93" t="s">
        <v>201</v>
      </c>
      <c r="O4" s="93" t="s">
        <v>202</v>
      </c>
      <c r="P4" s="56">
        <v>4</v>
      </c>
      <c r="Q4" s="94"/>
      <c r="R4" s="94"/>
      <c r="S4" s="84"/>
    </row>
    <row r="5" spans="1:19" x14ac:dyDescent="0.25">
      <c r="A5" s="49">
        <v>3</v>
      </c>
      <c r="B5" s="96"/>
      <c r="C5" s="93" t="s">
        <v>183</v>
      </c>
      <c r="D5" s="93" t="s">
        <v>183</v>
      </c>
      <c r="E5" s="93" t="s">
        <v>183</v>
      </c>
      <c r="F5" s="56"/>
      <c r="G5" s="94"/>
      <c r="H5" s="94"/>
      <c r="I5" s="84"/>
      <c r="J5" s="84"/>
      <c r="K5" s="49">
        <v>3</v>
      </c>
      <c r="L5" s="95">
        <v>42442</v>
      </c>
      <c r="M5" s="93" t="s">
        <v>200</v>
      </c>
      <c r="N5" s="93" t="s">
        <v>201</v>
      </c>
      <c r="O5" s="93" t="s">
        <v>202</v>
      </c>
      <c r="P5" s="56">
        <v>4</v>
      </c>
      <c r="Q5" s="94"/>
      <c r="R5" s="94"/>
      <c r="S5" s="84"/>
    </row>
    <row r="6" spans="1:19" x14ac:dyDescent="0.25">
      <c r="A6" s="49">
        <v>4</v>
      </c>
      <c r="B6" s="96"/>
      <c r="C6" s="93" t="s">
        <v>183</v>
      </c>
      <c r="D6" s="93" t="s">
        <v>183</v>
      </c>
      <c r="E6" s="93" t="s">
        <v>183</v>
      </c>
      <c r="F6" s="56"/>
      <c r="G6" s="94"/>
      <c r="H6" s="94"/>
      <c r="I6" s="84"/>
      <c r="J6" s="84"/>
      <c r="K6" s="49">
        <v>4</v>
      </c>
      <c r="L6" s="96"/>
      <c r="M6" s="93" t="s">
        <v>183</v>
      </c>
      <c r="N6" s="93" t="s">
        <v>183</v>
      </c>
      <c r="O6" s="93" t="s">
        <v>183</v>
      </c>
      <c r="P6" s="56"/>
      <c r="Q6" s="94"/>
      <c r="R6" s="94"/>
      <c r="S6" s="84"/>
    </row>
    <row r="7" spans="1:19" x14ac:dyDescent="0.25">
      <c r="A7" s="49">
        <v>5</v>
      </c>
      <c r="B7" s="96"/>
      <c r="C7" s="93" t="s">
        <v>183</v>
      </c>
      <c r="D7" s="93" t="s">
        <v>183</v>
      </c>
      <c r="E7" s="93" t="s">
        <v>183</v>
      </c>
      <c r="F7" s="56"/>
      <c r="G7" s="94"/>
      <c r="H7" s="94"/>
      <c r="I7" s="84"/>
      <c r="J7" s="84"/>
      <c r="K7" s="49">
        <v>5</v>
      </c>
      <c r="L7" s="96"/>
      <c r="M7" s="93" t="s">
        <v>183</v>
      </c>
      <c r="N7" s="93" t="s">
        <v>183</v>
      </c>
      <c r="O7" s="93" t="s">
        <v>183</v>
      </c>
      <c r="P7" s="56"/>
      <c r="Q7" s="94"/>
      <c r="R7" s="94"/>
      <c r="S7" s="84"/>
    </row>
    <row r="8" spans="1:19" x14ac:dyDescent="0.25">
      <c r="A8" s="49">
        <v>7</v>
      </c>
      <c r="B8" s="96"/>
      <c r="C8" s="93" t="s">
        <v>183</v>
      </c>
      <c r="D8" s="93" t="s">
        <v>183</v>
      </c>
      <c r="E8" s="93" t="s">
        <v>183</v>
      </c>
      <c r="F8" s="56"/>
      <c r="G8" s="94"/>
      <c r="H8" s="94"/>
      <c r="I8" s="84"/>
      <c r="J8" s="84"/>
      <c r="K8" s="49">
        <v>7</v>
      </c>
      <c r="L8" s="95">
        <v>42200</v>
      </c>
      <c r="M8" s="93" t="s">
        <v>200</v>
      </c>
      <c r="N8" s="93" t="s">
        <v>203</v>
      </c>
      <c r="O8" s="93" t="s">
        <v>204</v>
      </c>
      <c r="P8" s="56"/>
      <c r="Q8" s="94"/>
      <c r="R8" s="94"/>
      <c r="S8" s="84"/>
    </row>
    <row r="9" spans="1:19" x14ac:dyDescent="0.25">
      <c r="A9" s="49">
        <v>8</v>
      </c>
      <c r="B9" s="96"/>
      <c r="C9" s="93" t="s">
        <v>183</v>
      </c>
      <c r="D9" s="93" t="s">
        <v>183</v>
      </c>
      <c r="E9" s="93" t="s">
        <v>183</v>
      </c>
      <c r="F9" s="56"/>
      <c r="G9" s="94"/>
      <c r="H9" s="94"/>
      <c r="I9" s="84"/>
      <c r="J9" s="84"/>
      <c r="K9" s="49">
        <v>8</v>
      </c>
      <c r="L9" s="95">
        <v>42234</v>
      </c>
      <c r="M9" s="93" t="s">
        <v>200</v>
      </c>
      <c r="N9" s="93" t="s">
        <v>201</v>
      </c>
      <c r="O9" s="93" t="s">
        <v>202</v>
      </c>
      <c r="P9" s="56">
        <v>3</v>
      </c>
      <c r="Q9" s="94"/>
      <c r="R9" s="94"/>
      <c r="S9" s="84"/>
    </row>
    <row r="10" spans="1:19" x14ac:dyDescent="0.25">
      <c r="A10" s="49">
        <v>9</v>
      </c>
      <c r="B10" s="20"/>
      <c r="C10" s="93" t="s">
        <v>183</v>
      </c>
      <c r="D10" s="93" t="s">
        <v>183</v>
      </c>
      <c r="E10" s="93" t="s">
        <v>183</v>
      </c>
      <c r="F10" s="56"/>
      <c r="G10" s="94"/>
      <c r="H10" s="94"/>
      <c r="I10" s="84"/>
      <c r="J10" s="84"/>
      <c r="K10" s="49">
        <v>9</v>
      </c>
      <c r="L10" s="97">
        <v>42616</v>
      </c>
      <c r="M10" s="93" t="s">
        <v>200</v>
      </c>
      <c r="N10" s="93" t="s">
        <v>201</v>
      </c>
      <c r="O10" s="93" t="s">
        <v>202</v>
      </c>
      <c r="P10" s="56">
        <v>2</v>
      </c>
      <c r="Q10" s="94"/>
      <c r="R10" s="94"/>
      <c r="S10" s="84"/>
    </row>
    <row r="11" spans="1:19" x14ac:dyDescent="0.25">
      <c r="A11" s="49">
        <v>10</v>
      </c>
      <c r="B11" s="20"/>
      <c r="C11" s="93" t="s">
        <v>183</v>
      </c>
      <c r="D11" s="93" t="s">
        <v>183</v>
      </c>
      <c r="E11" s="93" t="s">
        <v>183</v>
      </c>
      <c r="F11" s="56"/>
      <c r="G11" s="94"/>
      <c r="H11" s="94"/>
      <c r="I11" s="84"/>
      <c r="J11" s="84"/>
      <c r="K11" s="49">
        <v>10</v>
      </c>
      <c r="L11" s="97">
        <v>42303</v>
      </c>
      <c r="M11" s="93" t="s">
        <v>200</v>
      </c>
      <c r="N11" s="93" t="s">
        <v>201</v>
      </c>
      <c r="O11" s="93" t="s">
        <v>202</v>
      </c>
      <c r="P11" s="56">
        <v>4</v>
      </c>
      <c r="Q11" s="94"/>
      <c r="R11" s="94"/>
      <c r="S11" s="84"/>
    </row>
    <row r="12" spans="1:19" x14ac:dyDescent="0.25">
      <c r="A12" s="49">
        <v>11</v>
      </c>
      <c r="B12" s="20"/>
      <c r="C12" s="93" t="s">
        <v>183</v>
      </c>
      <c r="D12" s="93" t="s">
        <v>183</v>
      </c>
      <c r="E12" s="93" t="s">
        <v>183</v>
      </c>
      <c r="F12" s="56"/>
      <c r="G12" s="94"/>
      <c r="H12" s="94"/>
      <c r="I12" s="84"/>
      <c r="J12" s="84"/>
      <c r="K12" s="49">
        <v>11</v>
      </c>
      <c r="L12" s="97">
        <v>42336</v>
      </c>
      <c r="M12" s="93" t="s">
        <v>200</v>
      </c>
      <c r="N12" s="93" t="s">
        <v>201</v>
      </c>
      <c r="O12" s="93" t="s">
        <v>202</v>
      </c>
      <c r="P12" s="56">
        <v>2</v>
      </c>
      <c r="Q12" s="94"/>
      <c r="R12" s="94"/>
      <c r="S12" s="84"/>
    </row>
    <row r="13" spans="1:19" x14ac:dyDescent="0.25">
      <c r="A13" s="49">
        <v>12</v>
      </c>
      <c r="B13" s="20"/>
      <c r="C13" s="93" t="s">
        <v>183</v>
      </c>
      <c r="D13" s="93" t="s">
        <v>183</v>
      </c>
      <c r="E13" s="93" t="s">
        <v>183</v>
      </c>
      <c r="F13" s="56"/>
      <c r="G13" s="94"/>
      <c r="H13" s="94"/>
      <c r="I13" s="84"/>
      <c r="J13" s="84"/>
      <c r="K13" s="49">
        <v>12</v>
      </c>
      <c r="L13" s="97">
        <v>42351</v>
      </c>
      <c r="M13" s="93" t="s">
        <v>200</v>
      </c>
      <c r="N13" s="93" t="s">
        <v>203</v>
      </c>
      <c r="O13" s="93" t="s">
        <v>204</v>
      </c>
      <c r="P13" s="56">
        <v>31</v>
      </c>
      <c r="Q13" s="94"/>
      <c r="R13" s="94"/>
      <c r="S13" s="84"/>
    </row>
    <row r="14" spans="1:19" x14ac:dyDescent="0.25">
      <c r="A14" s="154" t="s">
        <v>205</v>
      </c>
      <c r="B14" s="154"/>
      <c r="C14" s="154"/>
      <c r="D14" s="98">
        <f>COUNTIFS(D3:D13,"Pass")</f>
        <v>0</v>
      </c>
      <c r="E14" s="84"/>
      <c r="F14" s="84"/>
      <c r="G14" s="84"/>
      <c r="H14" s="84"/>
      <c r="I14" s="84"/>
      <c r="J14" s="84"/>
      <c r="K14" s="49">
        <v>12.1</v>
      </c>
      <c r="L14" s="99">
        <v>42359</v>
      </c>
      <c r="M14" s="93" t="s">
        <v>200</v>
      </c>
      <c r="N14" s="56" t="s">
        <v>201</v>
      </c>
      <c r="O14" s="56" t="s">
        <v>202</v>
      </c>
      <c r="P14" s="56">
        <v>12</v>
      </c>
      <c r="Q14" s="55"/>
      <c r="R14" s="55"/>
      <c r="S14" s="84"/>
    </row>
    <row r="15" spans="1:19" x14ac:dyDescent="0.25">
      <c r="A15" s="152" t="s">
        <v>206</v>
      </c>
      <c r="B15" s="152"/>
      <c r="C15" s="152"/>
      <c r="D15" s="100" t="e">
        <f>COUNTIFS(D3:D13,"Pass")/(COUNTIFS(D3:D13,"Fail")+COUNTIFS(D3:D13,"Pass"))</f>
        <v>#DIV/0!</v>
      </c>
      <c r="E15" s="84"/>
      <c r="F15" s="84"/>
      <c r="G15" s="84"/>
      <c r="H15" s="84"/>
      <c r="I15" s="84"/>
      <c r="J15" s="84"/>
      <c r="K15" s="154" t="s">
        <v>205</v>
      </c>
      <c r="L15" s="154"/>
      <c r="M15" s="154"/>
      <c r="N15" s="98">
        <f>COUNTIFS(N3:N13,"Pass")</f>
        <v>7</v>
      </c>
      <c r="O15" s="84"/>
      <c r="P15" s="101">
        <f>SUM(P3:P14)/13</f>
        <v>5.7692307692307692</v>
      </c>
      <c r="Q15" s="84" t="s">
        <v>207</v>
      </c>
      <c r="R15" s="84"/>
      <c r="S15" s="84"/>
    </row>
    <row r="16" spans="1:19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152" t="s">
        <v>206</v>
      </c>
      <c r="L16" s="152"/>
      <c r="M16" s="152"/>
      <c r="N16" s="100">
        <f>COUNTIFS(N3:N13,"Pass")/(COUNTIFS(N3:N13,"Fail")+COUNTIFS(N3:N13,"Pass"))</f>
        <v>0.77777777777777779</v>
      </c>
      <c r="O16" s="84"/>
      <c r="P16" s="84"/>
      <c r="Q16" s="84"/>
      <c r="R16" s="84"/>
      <c r="S16" s="84"/>
    </row>
    <row r="17" spans="1:19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152"/>
      <c r="L17" s="152"/>
      <c r="M17" s="152"/>
      <c r="N17" s="100"/>
      <c r="O17" s="84"/>
      <c r="P17" s="84"/>
      <c r="Q17" s="84"/>
      <c r="R17" s="84"/>
      <c r="S17" s="84"/>
    </row>
    <row r="18" spans="1:19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</sheetData>
  <mergeCells count="7">
    <mergeCell ref="K17:M17"/>
    <mergeCell ref="A1:H1"/>
    <mergeCell ref="K1:R1"/>
    <mergeCell ref="A14:C14"/>
    <mergeCell ref="A15:C15"/>
    <mergeCell ref="K15:M15"/>
    <mergeCell ref="K16:M16"/>
  </mergeCells>
  <dataValidations count="7">
    <dataValidation type="list" allowBlank="1" showInputMessage="1" showErrorMessage="1" sqref="C3:C13 M3:M14">
      <formula1>"SELECT, Dispatch"</formula1>
    </dataValidation>
    <dataValidation allowBlank="1" showInputMessage="1" showErrorMessage="1" promptTitle="Explanation " prompt="Provide areas of improvement" sqref="H3:H13 R3:R14"/>
    <dataValidation allowBlank="1" showInputMessage="1" showErrorMessage="1" promptTitle="Explanation " prompt="Provide areas that we did well at." sqref="G3:G13 Q3:Q14"/>
    <dataValidation type="list" allowBlank="1" showInputMessage="1" showErrorMessage="1" sqref="D3:D13 N3:N14">
      <formula1>"SELECT, Pass, Fail"</formula1>
    </dataValidation>
    <dataValidation type="list" allowBlank="1" showInputMessage="1" showErrorMessage="1" sqref="E3:E13 O3:O14">
      <formula1>"SELECT, Yes, No"</formula1>
    </dataValidation>
    <dataValidation allowBlank="1" showInputMessage="1" showErrorMessage="1" prompt="Provide the minutes it took for PH Director to get final call/text back on last person." sqref="F3:F13 P3:P14"/>
    <dataValidation allowBlank="1" showInputMessage="1" showErrorMessage="1" prompt="Provdie information in this row ONLY if failed 1st attempt." sqref="A4 A6 A8 A10:A13 K4 K6 K8 K10:K1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Template</vt:lpstr>
      <vt:lpstr>Family Planning</vt:lpstr>
      <vt:lpstr>NFP</vt:lpstr>
      <vt:lpstr>Immunization</vt:lpstr>
      <vt:lpstr>WIC</vt:lpstr>
      <vt:lpstr>Communicable Disease</vt:lpstr>
      <vt:lpstr>Emergency Preparedness</vt:lpstr>
      <vt:lpstr>Administration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Kennedy</dc:creator>
  <cp:lastModifiedBy>Jessica Kennedy</cp:lastModifiedBy>
  <cp:lastPrinted>2016-05-05T14:44:48Z</cp:lastPrinted>
  <dcterms:created xsi:type="dcterms:W3CDTF">2016-01-13T15:24:00Z</dcterms:created>
  <dcterms:modified xsi:type="dcterms:W3CDTF">2016-05-25T20:19:06Z</dcterms:modified>
</cp:coreProperties>
</file>